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D:\wallapa D เมษายน 22 ปี 68\_2568\ไตรมาส 2568\"/>
    </mc:Choice>
  </mc:AlternateContent>
  <xr:revisionPtr revIDLastSave="0" documentId="13_ncr:1_{39A3D588-57FB-45B3-B67F-26EF6AC8726A}" xr6:coauthVersionLast="47" xr6:coauthVersionMax="47" xr10:uidLastSave="{00000000-0000-0000-0000-000000000000}"/>
  <bookViews>
    <workbookView xWindow="-120" yWindow="-120" windowWidth="24240" windowHeight="13020" activeTab="2" xr2:uid="{00000000-000D-0000-FFFF-FFFF00000000}"/>
  </bookViews>
  <sheets>
    <sheet name="แผนปฏิบัติงาน แผนพื้นฐาน" sheetId="3" r:id="rId1"/>
    <sheet name="แผนปฏิบัติงาน แผนยุทธฯ " sheetId="5" r:id="rId2"/>
    <sheet name="สรุป" sheetId="6" r:id="rId3"/>
  </sheets>
  <definedNames>
    <definedName name="_xlnm.Print_Area" localSheetId="0">'แผนปฏิบัติงาน แผนพื้นฐาน'!$A$1:$N$37</definedName>
    <definedName name="_xlnm.Print_Titles" localSheetId="0">'แผนปฏิบัติงาน แผนพื้นฐาน'!$8:$9</definedName>
    <definedName name="_xlnm.Print_Titles" localSheetId="1">'แผนปฏิบัติงาน แผนยุทธฯ '!$8:$9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26" i="5" l="1"/>
  <c r="I124" i="5"/>
  <c r="L119" i="5"/>
  <c r="I117" i="5"/>
  <c r="J117" i="5"/>
  <c r="K117" i="5"/>
  <c r="L114" i="5"/>
  <c r="L112" i="5"/>
  <c r="J110" i="5"/>
  <c r="K110" i="5"/>
  <c r="L41" i="5"/>
  <c r="I44" i="5"/>
  <c r="I140" i="5"/>
  <c r="I133" i="5" s="1"/>
  <c r="I132" i="5" s="1"/>
  <c r="H140" i="5"/>
  <c r="H133" i="5" s="1"/>
  <c r="C140" i="5"/>
  <c r="I38" i="5"/>
  <c r="I33" i="5" s="1"/>
  <c r="I27" i="3"/>
  <c r="J27" i="3"/>
  <c r="K27" i="3"/>
  <c r="H27" i="3"/>
  <c r="L16" i="3"/>
  <c r="L13" i="3"/>
  <c r="J133" i="5"/>
  <c r="J132" i="5" s="1"/>
  <c r="K133" i="5"/>
  <c r="K132" i="5" s="1"/>
  <c r="L89" i="5"/>
  <c r="L80" i="5"/>
  <c r="L56" i="5"/>
  <c r="J33" i="5"/>
  <c r="K33" i="5"/>
  <c r="L140" i="5" l="1"/>
  <c r="L133" i="5"/>
  <c r="L27" i="3"/>
  <c r="H132" i="5"/>
  <c r="L132" i="5" s="1"/>
  <c r="E131" i="5"/>
  <c r="D131" i="5"/>
  <c r="C131" i="5"/>
  <c r="B131" i="5"/>
  <c r="I131" i="5"/>
  <c r="I110" i="5" s="1"/>
  <c r="H131" i="5"/>
  <c r="H124" i="5"/>
  <c r="L124" i="5" s="1"/>
  <c r="E124" i="5"/>
  <c r="D124" i="5"/>
  <c r="C124" i="5"/>
  <c r="B124" i="5"/>
  <c r="E117" i="5"/>
  <c r="D117" i="5"/>
  <c r="H117" i="5"/>
  <c r="L117" i="5" s="1"/>
  <c r="B117" i="5"/>
  <c r="C117" i="5"/>
  <c r="H44" i="5"/>
  <c r="L44" i="5" s="1"/>
  <c r="E44" i="5"/>
  <c r="D44" i="5"/>
  <c r="C44" i="5"/>
  <c r="B44" i="5"/>
  <c r="I32" i="5"/>
  <c r="J32" i="5"/>
  <c r="K32" i="5"/>
  <c r="H32" i="5"/>
  <c r="F42" i="5"/>
  <c r="F41" i="5"/>
  <c r="H38" i="5"/>
  <c r="L36" i="5"/>
  <c r="C38" i="5"/>
  <c r="F38" i="5" s="1"/>
  <c r="F37" i="5"/>
  <c r="F36" i="5"/>
  <c r="L31" i="5"/>
  <c r="F31" i="5"/>
  <c r="C27" i="3"/>
  <c r="D27" i="3"/>
  <c r="E27" i="3"/>
  <c r="B27" i="3"/>
  <c r="H33" i="5" l="1"/>
  <c r="L33" i="5" s="1"/>
  <c r="L131" i="5"/>
  <c r="L32" i="5"/>
  <c r="H110" i="5"/>
  <c r="L110" i="5" s="1"/>
  <c r="L38" i="5"/>
  <c r="F27" i="3"/>
  <c r="L32" i="3"/>
  <c r="I142" i="5"/>
  <c r="I141" i="5" s="1"/>
  <c r="J142" i="5"/>
  <c r="J141" i="5" s="1"/>
  <c r="K142" i="5"/>
  <c r="K141" i="5" s="1"/>
  <c r="H142" i="5"/>
  <c r="H141" i="5" s="1"/>
  <c r="I99" i="5"/>
  <c r="I48" i="5" s="1"/>
  <c r="J99" i="5"/>
  <c r="J48" i="5" s="1"/>
  <c r="K99" i="5"/>
  <c r="K48" i="5" s="1"/>
  <c r="H99" i="5"/>
  <c r="L47" i="5"/>
  <c r="H49" i="5"/>
  <c r="L60" i="5"/>
  <c r="L65" i="5"/>
  <c r="L73" i="5"/>
  <c r="L75" i="5"/>
  <c r="L84" i="5"/>
  <c r="L93" i="5"/>
  <c r="L101" i="5"/>
  <c r="L99" i="5" s="1"/>
  <c r="L98" i="5"/>
  <c r="L147" i="5"/>
  <c r="L142" i="5" s="1"/>
  <c r="F136" i="5"/>
  <c r="F137" i="5"/>
  <c r="F138" i="5"/>
  <c r="F139" i="5"/>
  <c r="F135" i="5"/>
  <c r="C133" i="5"/>
  <c r="C132" i="5" s="1"/>
  <c r="D140" i="5"/>
  <c r="D133" i="5" s="1"/>
  <c r="D132" i="5" s="1"/>
  <c r="E140" i="5"/>
  <c r="E133" i="5" s="1"/>
  <c r="E132" i="5" s="1"/>
  <c r="B140" i="5"/>
  <c r="B133" i="5" s="1"/>
  <c r="B132" i="5" s="1"/>
  <c r="I109" i="5"/>
  <c r="I102" i="5" s="1"/>
  <c r="J109" i="5"/>
  <c r="J102" i="5" s="1"/>
  <c r="K109" i="5"/>
  <c r="K102" i="5" s="1"/>
  <c r="H109" i="5"/>
  <c r="H102" i="5" s="1"/>
  <c r="C109" i="5"/>
  <c r="C102" i="5" s="1"/>
  <c r="D109" i="5"/>
  <c r="D102" i="5" s="1"/>
  <c r="E109" i="5"/>
  <c r="E102" i="5" s="1"/>
  <c r="B109" i="5"/>
  <c r="B102" i="5" s="1"/>
  <c r="I29" i="5"/>
  <c r="I21" i="5" s="1"/>
  <c r="J29" i="5"/>
  <c r="J21" i="5" s="1"/>
  <c r="K29" i="5"/>
  <c r="K21" i="5" s="1"/>
  <c r="H29" i="5"/>
  <c r="H21" i="5" s="1"/>
  <c r="B22" i="3"/>
  <c r="C22" i="3"/>
  <c r="C29" i="5"/>
  <c r="D29" i="5"/>
  <c r="D21" i="5" s="1"/>
  <c r="E29" i="5"/>
  <c r="E21" i="5" s="1"/>
  <c r="B29" i="5"/>
  <c r="B21" i="5" s="1"/>
  <c r="I22" i="3"/>
  <c r="I11" i="3" s="1"/>
  <c r="I10" i="3" s="1"/>
  <c r="J22" i="3"/>
  <c r="J11" i="3" s="1"/>
  <c r="J10" i="3" s="1"/>
  <c r="K22" i="3"/>
  <c r="K11" i="3" s="1"/>
  <c r="K10" i="3" s="1"/>
  <c r="H22" i="3"/>
  <c r="H11" i="3" s="1"/>
  <c r="I20" i="5"/>
  <c r="I12" i="5" s="1"/>
  <c r="J20" i="5"/>
  <c r="J12" i="5" s="1"/>
  <c r="K20" i="5"/>
  <c r="K12" i="5" s="1"/>
  <c r="K11" i="5" s="1"/>
  <c r="K10" i="5" s="1"/>
  <c r="H20" i="5"/>
  <c r="H12" i="5" s="1"/>
  <c r="D22" i="3"/>
  <c r="E22" i="3"/>
  <c r="D20" i="5"/>
  <c r="E20" i="5"/>
  <c r="E12" i="5" s="1"/>
  <c r="C20" i="5"/>
  <c r="C12" i="5" s="1"/>
  <c r="B20" i="5"/>
  <c r="B12" i="5" s="1"/>
  <c r="C142" i="5"/>
  <c r="C141" i="5" s="1"/>
  <c r="D142" i="5"/>
  <c r="D141" i="5" s="1"/>
  <c r="E142" i="5"/>
  <c r="E141" i="5" s="1"/>
  <c r="B142" i="5"/>
  <c r="B141" i="5" s="1"/>
  <c r="C33" i="5"/>
  <c r="D33" i="5"/>
  <c r="E33" i="5"/>
  <c r="B33" i="5"/>
  <c r="J11" i="5" l="1"/>
  <c r="J10" i="5" s="1"/>
  <c r="L102" i="5"/>
  <c r="L21" i="5"/>
  <c r="I11" i="5"/>
  <c r="I10" i="5" s="1"/>
  <c r="L49" i="5"/>
  <c r="H48" i="5"/>
  <c r="L48" i="5" s="1"/>
  <c r="H10" i="3"/>
  <c r="L10" i="3" s="1"/>
  <c r="L11" i="3"/>
  <c r="L141" i="5"/>
  <c r="L109" i="5"/>
  <c r="F140" i="5"/>
  <c r="F133" i="5" s="1"/>
  <c r="F132" i="5" s="1"/>
  <c r="F109" i="5"/>
  <c r="F102" i="5" s="1"/>
  <c r="L29" i="5"/>
  <c r="F29" i="5"/>
  <c r="L22" i="3"/>
  <c r="C21" i="5"/>
  <c r="F20" i="5"/>
  <c r="F12" i="5" s="1"/>
  <c r="L20" i="5"/>
  <c r="L12" i="5" s="1"/>
  <c r="F22" i="3"/>
  <c r="D12" i="5"/>
  <c r="C110" i="5"/>
  <c r="D110" i="5"/>
  <c r="E110" i="5"/>
  <c r="B110" i="5"/>
  <c r="C49" i="5"/>
  <c r="D49" i="5"/>
  <c r="E49" i="5"/>
  <c r="B49" i="5"/>
  <c r="C99" i="5"/>
  <c r="D99" i="5"/>
  <c r="E99" i="5"/>
  <c r="B99" i="5"/>
  <c r="C11" i="3"/>
  <c r="C10" i="3" s="1"/>
  <c r="D11" i="3"/>
  <c r="D10" i="3" s="1"/>
  <c r="E11" i="3"/>
  <c r="E10" i="3" s="1"/>
  <c r="B11" i="3"/>
  <c r="B10" i="3" s="1"/>
  <c r="F32" i="3"/>
  <c r="F147" i="5"/>
  <c r="F142" i="5" s="1"/>
  <c r="F141" i="5" s="1"/>
  <c r="F131" i="5"/>
  <c r="F124" i="5"/>
  <c r="F117" i="5"/>
  <c r="F101" i="5"/>
  <c r="F99" i="5" s="1"/>
  <c r="F98" i="5"/>
  <c r="F93" i="5"/>
  <c r="F89" i="5"/>
  <c r="F80" i="5"/>
  <c r="F84" i="5"/>
  <c r="F75" i="5"/>
  <c r="F73" i="5"/>
  <c r="F65" i="5"/>
  <c r="F60" i="5"/>
  <c r="F56" i="5"/>
  <c r="F47" i="5"/>
  <c r="F44" i="5"/>
  <c r="H11" i="5" l="1"/>
  <c r="F49" i="5"/>
  <c r="C48" i="5"/>
  <c r="F33" i="5"/>
  <c r="B48" i="5"/>
  <c r="B11" i="5" s="1"/>
  <c r="B10" i="5" s="1"/>
  <c r="C9" i="6" s="1"/>
  <c r="F110" i="5"/>
  <c r="D48" i="5"/>
  <c r="D11" i="5" s="1"/>
  <c r="D10" i="5" s="1"/>
  <c r="E48" i="5"/>
  <c r="E11" i="5" s="1"/>
  <c r="E10" i="5" s="1"/>
  <c r="F11" i="3"/>
  <c r="F10" i="3"/>
  <c r="F32" i="5"/>
  <c r="F21" i="5" s="1"/>
  <c r="H10" i="5" l="1"/>
  <c r="L10" i="5" s="1"/>
  <c r="L11" i="5"/>
  <c r="F48" i="5"/>
  <c r="F11" i="5" s="1"/>
  <c r="F10" i="5" s="1"/>
  <c r="C11" i="5"/>
  <c r="C10" i="5" s="1"/>
  <c r="I7" i="6"/>
  <c r="J7" i="6"/>
  <c r="K7" i="6"/>
  <c r="H7" i="6" l="1"/>
  <c r="D7" i="6"/>
  <c r="E7" i="6"/>
  <c r="F7" i="6"/>
  <c r="L7" i="6" l="1"/>
  <c r="C7" i="6"/>
  <c r="C10" i="6" s="1"/>
  <c r="I9" i="6"/>
  <c r="I10" i="6" s="1"/>
  <c r="J9" i="6"/>
  <c r="J10" i="6" s="1"/>
  <c r="K9" i="6"/>
  <c r="K10" i="6" s="1"/>
  <c r="F16" i="3"/>
  <c r="F13" i="3"/>
  <c r="G7" i="6" l="1"/>
  <c r="E9" i="6"/>
  <c r="E10" i="6" s="1"/>
  <c r="D9" i="6"/>
  <c r="D10" i="6" s="1"/>
  <c r="F9" i="6"/>
  <c r="F10" i="6" s="1"/>
  <c r="H9" i="6"/>
  <c r="L9" i="6" l="1"/>
  <c r="H10" i="6"/>
  <c r="L10" i="6" s="1"/>
  <c r="G10" i="6"/>
  <c r="G9" i="6"/>
</calcChain>
</file>

<file path=xl/sharedStrings.xml><?xml version="1.0" encoding="utf-8"?>
<sst xmlns="http://schemas.openxmlformats.org/spreadsheetml/2006/main" count="238" uniqueCount="160">
  <si>
    <t>รวม</t>
  </si>
  <si>
    <t>กิจกรรม/ขั้นตอน</t>
  </si>
  <si>
    <t>โครงการ : ……………………………………………………………………………….</t>
  </si>
  <si>
    <t>ผลผลิต บริหารจัดการด้านเศรษฐกิจการเกษตร</t>
  </si>
  <si>
    <t>หน่วยนับ</t>
  </si>
  <si>
    <t>หน่วยงานรับผิดชอบ สำนักงานเศรษฐกิจการเกษตรที่ 7</t>
  </si>
  <si>
    <t>แผนงาน : พื้นฐานด้านการสร้างความสามารถในการแข่งขัน</t>
  </si>
  <si>
    <t>กิจกรรม : ดำเนินงานบริหารจัดการด้านเศรษฐกิจการเกษตรระดับภูมิภาค</t>
  </si>
  <si>
    <t>1. ประสานแผนฯ</t>
  </si>
  <si>
    <t>กิจกรรมที่  : …………………………………………………………………………</t>
  </si>
  <si>
    <t>4. สำรวจต้นทุนการผลิตหน่อไม้ฝรั่ง ปี 2567</t>
  </si>
  <si>
    <t>สำนัก/ศูนย์/กอง สำนักงานเศรษฐกิจการเกษตรที่ 7</t>
  </si>
  <si>
    <t>จำนวน</t>
  </si>
  <si>
    <t>ผลการดำเนินงาน</t>
  </si>
  <si>
    <t>แผนงาน</t>
  </si>
  <si>
    <t>(เรื่อง)</t>
  </si>
  <si>
    <t>แผน</t>
  </si>
  <si>
    <t>ผล</t>
  </si>
  <si>
    <t>Q1</t>
  </si>
  <si>
    <t>Q2</t>
  </si>
  <si>
    <t>Q3</t>
  </si>
  <si>
    <t>Q4</t>
  </si>
  <si>
    <t>แผนงานพื้นฐาน</t>
  </si>
  <si>
    <t>เฉลี่ย</t>
  </si>
  <si>
    <t>รวมผลการดำเนินงานภาพรวม (%)</t>
  </si>
  <si>
    <t>(ร้อยละการปฏิบัติงาน)</t>
  </si>
  <si>
    <t>ปัญหา/อุปสรรค</t>
  </si>
  <si>
    <t>4. รายงานผลการศึกษา</t>
  </si>
  <si>
    <t>1. เตรียมงานวิชาการ</t>
  </si>
  <si>
    <t xml:space="preserve">2. สำรวจ เก็บข้อมูล </t>
  </si>
  <si>
    <t>3. บันทึก ประมวลผล วิเคราะห์ข้อมูล</t>
  </si>
  <si>
    <t xml:space="preserve"> </t>
  </si>
  <si>
    <t>แผนงานยุทธศาสตร์/บูรณาการฯ</t>
  </si>
  <si>
    <t xml:space="preserve">แบบรายงานผลการปฏิบัติงานของสำนักงานเศรษฐกิจการเกษตร </t>
  </si>
  <si>
    <t>สำนักงานเศรษฐกิจการเกษตรที่ 7</t>
  </si>
  <si>
    <t>ผลผลิต/กิจกรรม/งาน/โครงการ (1)</t>
  </si>
  <si>
    <t>3. งานวิจัยพื้นที่</t>
  </si>
  <si>
    <t>2. งานพัฒนาแผนเศรษฐกิจการเกษตร</t>
  </si>
  <si>
    <t>1. งานบริหารทั่วไป</t>
  </si>
  <si>
    <t>กิจกรรม จัดทำและเผยแพร่สารสนเทศด้านเศรษฐกิจการเกษตร</t>
  </si>
  <si>
    <t>สรุปร้อยละของผลการปฏิบัติงาน</t>
  </si>
  <si>
    <t>สรุปร้อยละของผลปฏิบัติงาน</t>
  </si>
  <si>
    <t>แผนปฏิบัติงาน ปี 2568 (ร้อยละ)</t>
  </si>
  <si>
    <t xml:space="preserve">แผนงาน : ยุทธศาสตร์การเกษตรสร้างมูลค่า/ยุทธศาสตร์เสริมสร้างพลังทางสังคม/ยุทธศาสตร์พัฒนาเศรษฐกิจฐานราก </t>
  </si>
  <si>
    <t>กิจกรรมที่ 1 ติดตามการดำเนินงานโครงการส่งเสริมเกษตรทฤษฎีใหม่</t>
  </si>
  <si>
    <t xml:space="preserve">กิจกรรมที่ 2 ขับเคลื่อนการพัฒนาเกษตรอินทรีย์ </t>
  </si>
  <si>
    <t xml:space="preserve">กิจกรรมที่ 2 ประมาณการแนวโน้มภาวะเศรษฐกิจการเกษตรระดับภูมิภาคและประเทศ </t>
  </si>
  <si>
    <t xml:space="preserve"> กิจกรรมที่ 1 จัดทำสารสนเทศเศรษฐกิจการเกษตรเพื่อสนับสนุนการบริหารจัดการสินค้าเกษตร </t>
  </si>
  <si>
    <t xml:space="preserve">    1.2 ค่าใช้จ่ายในการจัดเก็บข้อมูลผลผลิตต่อไร่โดยวิธีตั้งแปลงเก็บเกี่ยวผลผลิต (Crop Cutting)</t>
  </si>
  <si>
    <t xml:space="preserve"> 1.3 ค่าใช้จ่ายในการจัดทำข้อมูลปริมาณการผลิตพืชเศรษฐกิจที่สำคัญเพื่อสนับสนุนการจัดทำนโยบาย </t>
  </si>
  <si>
    <t xml:space="preserve">  1.4 ค่าใช้จ่ายในการเพิ่มประสิทธิภาพการประมาณการและติดตามภาวะการผลิตสินค้าเกษตร </t>
  </si>
  <si>
    <t xml:space="preserve"> 1.7 ค่าใช้จ่ายในการจัดทำฐานข้อมูลเพื่อติดตามความก้าวหน้าของสินค้าเกษตรอัตลักษณ์พื้นถิ่น</t>
  </si>
  <si>
    <t xml:space="preserve"> 1.8 ค่าใช้จ่ายในการยกระดับ การสำรวจข้อมูลปริมาณการผลิตสินค้าเกษตร แบบ Digital Survey</t>
  </si>
  <si>
    <t xml:space="preserve"> 1.9 ค่าใช้จ่ายในการศึกษาผลกระทบจากการเปลี่ยนแปลงสภาพอากาศต่อต้นทุนการผลิตสินค้า </t>
  </si>
  <si>
    <t xml:space="preserve"> 1.10 ค่าใช้จ่ายในการจัดทำสารสนเทศเพื่อสนับสนุนการบริหารจัดการสินค้าเกษตรในระดับจังหวัด </t>
  </si>
  <si>
    <t xml:space="preserve"> กิจกรรมที่ 2 เพิ่มประสิทธิภาพการบริหารจัดการข้อมูลขนาดใหญ่</t>
  </si>
  <si>
    <t xml:space="preserve">  2.1 ค่าใช้จ่ายในการบริหารจัดการข้อมูลขนาดใหญ่ด้านการเกษตร</t>
  </si>
  <si>
    <t xml:space="preserve"> กิจกรรมที่ 1 ศึกษาต้นทุนส่วนเพิ่มการลดก๊าซเรือนกระจกจากมาตรการภาคเกษตร </t>
  </si>
  <si>
    <t xml:space="preserve"> กิจกรรมที่ 2 ศึกษาแนวทางการพัฒนาเกษตรอินทรีย์เพื่อการท่องเที่ยวเชิงเกษตร </t>
  </si>
  <si>
    <t xml:space="preserve"> กิจกรรมที่ 3 ศึกษาการประกันภัยสินค้ายางพารา </t>
  </si>
  <si>
    <t xml:space="preserve">แผนงานยุทธศาสตร์เสริมสร้างพลังทางสังคม </t>
  </si>
  <si>
    <t xml:space="preserve"> กิจกรรมที่ 1 ประเมินผลการดำเนินงานโครงการพระราชดำริ</t>
  </si>
  <si>
    <t xml:space="preserve">แผนงานยุทธศาสตร์พัฒนาเศรษฐกิจฐานราก </t>
  </si>
  <si>
    <t xml:space="preserve"> กิจกรรมที่ 1 พัฒนาศักยภาพเศรษฐกิจการเกษตรอาสาประจำศูนย์เรียนรู้การเพิ่มประสิทธิภาพการผลิตสินค้าเกษตร </t>
  </si>
  <si>
    <t>แผนงานยุทธศาสตร์การเกษตรสร้างมูลค่า</t>
  </si>
  <si>
    <t>สผศ.</t>
  </si>
  <si>
    <t xml:space="preserve">1. โครงการระบบส่งเสริมการเกษตรแบบแปลงใหญ่ </t>
  </si>
  <si>
    <t xml:space="preserve">2. โครงการพัฒนาเกษตรกรรมยั่งยืน </t>
  </si>
  <si>
    <t xml:space="preserve">3. โครงการพัฒนาการบริหารจัดการด้านการเกษตร </t>
  </si>
  <si>
    <t xml:space="preserve">4. โครงการเพิ่มประสิทธิภาพการจัดทำสารสนเทศการเกษตรและการบริหารจัดการข้อมูลขนาดใหญ่ </t>
  </si>
  <si>
    <t xml:space="preserve"> กิจกรรมที่ 1 ศึกษาแนวทางการยกระดับเกษตรกรให้เป็นผู้ประกอบการให้บริการทางการเกษตร</t>
  </si>
  <si>
    <t xml:space="preserve">สวป. </t>
  </si>
  <si>
    <t xml:space="preserve">    1) สำรวจ วิเคราะห์ รวบรวมข้อมูล</t>
  </si>
  <si>
    <t xml:space="preserve">    2) การบริหารจัดการโครงการ </t>
  </si>
  <si>
    <t>2.1 การจัดทำภาวะเศรษฐกิจการเกษตรระดับภูมิภาค (รายไตรมาส/6เดือน/รายปี)</t>
  </si>
  <si>
    <t xml:space="preserve"> 1) สำรวจ วิเคราะห์ รวบรวมข้อมูล</t>
  </si>
  <si>
    <t xml:space="preserve"> 2) การบริหารจัดการโครงการ+ค่านอกเวลา </t>
  </si>
  <si>
    <t xml:space="preserve"> 3) จ้างเหมาบุคลากรช่วยปฏิบัติงาน </t>
  </si>
  <si>
    <t xml:space="preserve"> 1) การสำรวจ ประมวลผล และวิเคราะห์ข้อมูล </t>
  </si>
  <si>
    <t xml:space="preserve"> 2) ประชุมระดมความคิดเห็น (Focus Group)</t>
  </si>
  <si>
    <t xml:space="preserve"> 3) เข้าร่วมอบรมเจ้าหน้าที่ </t>
  </si>
  <si>
    <t xml:space="preserve"> 4) เข้าร่วมสัมมนาเพื่อเผยแพร่ผลงาน </t>
  </si>
  <si>
    <t xml:space="preserve"> 5) จ้างเหมาบุคลากรช่วยปฏิบัติงาน </t>
  </si>
  <si>
    <t xml:space="preserve">     1) การสำรวจ ประมวลผล และวิเคราะห์ข้อมูล</t>
  </si>
  <si>
    <t xml:space="preserve">     2) ประชุมระดมความคิดเห็น (Focus Group)</t>
  </si>
  <si>
    <t>3) เข้าร่วมจัดสัมมนานำเสนอผลงาน/เผยแพร่</t>
  </si>
  <si>
    <t xml:space="preserve"> 4) การบริหารโครงการ </t>
  </si>
  <si>
    <t xml:space="preserve">      1) การสำรวจ ประมวลผล และวิเคราะห์ข้อมูล </t>
  </si>
  <si>
    <t xml:space="preserve">      2) ประชุมระดมความคิดเห็น (Focus Group)</t>
  </si>
  <si>
    <t xml:space="preserve">      3) เข้าร่วมจัดสัมมนานำเสนอผลงาน/เผยแพร่</t>
  </si>
  <si>
    <t xml:space="preserve">      4) การบริหารโครงการ</t>
  </si>
  <si>
    <t xml:space="preserve">      5) จ้างเหมาบุคลากรช่วยปฏิบัติงาน </t>
  </si>
  <si>
    <t xml:space="preserve"> - ทุเรียน </t>
  </si>
  <si>
    <t xml:space="preserve"> - จัดทำปฏิทินสินค้าเกษตร 10 จังหวัดๆ ละ 10 สินค้า</t>
  </si>
  <si>
    <t xml:space="preserve"> - จัดทำต้นทุน 4 จังหวัดๆ ละ 1 สินค้า (ข้าวโพดหวาน : สระบุรี สุพรรณบุรี ปทุมธานี ลพบุรี)</t>
  </si>
  <si>
    <t xml:space="preserve"> - สำรวจเนื้อที่เพาะปลูกโดยใช้เทคโนโลยีภูมิสารสนเทศ 1 จังหวัด       1 สินค้า</t>
  </si>
  <si>
    <t xml:space="preserve">ค่าใช้จ่ายในการพัฒนาศักยภาพเศรษฐกิจการเกษตรอาสาประจำศูนย์เรียนรู้การเพิ่มประสิทธิภาพการผลิตสินค้าเกษตร </t>
  </si>
  <si>
    <t xml:space="preserve"> - จัดอบรม ศกอ. </t>
  </si>
  <si>
    <t xml:space="preserve"> - จ้างเหมา 1 คน 10 เดือน (เดือนละ 12,000 บาท)</t>
  </si>
  <si>
    <t xml:space="preserve"> - ค่าใช้จ่ายการจัดทำข้อมูลเศรษฐกิจสังคมครัวเรือนและแรงงานเกษตร </t>
  </si>
  <si>
    <t>ติดตามการดำเนินงานที่เกี่ยวข้องกับการพัฒนาเกษตรอินทรีย์ (รอบ 6 เดือน/12 เดือน)</t>
  </si>
  <si>
    <t>สวป.</t>
  </si>
  <si>
    <t>กิจกรรมที่ 1 การขับเคลื่อนและติดตามแผนพัฒนาการเกษตรและยุทธศาสตร์ (ต้นทุนโลจิสติกส์)</t>
  </si>
  <si>
    <t>สสส.</t>
  </si>
  <si>
    <t xml:space="preserve">    1.1 ค่าใช้จ่ายในการเพิ่มประสิทธิภาพการจัดทำสารสนเทศต้นทุน      การผลิตภาคเกษตร </t>
  </si>
  <si>
    <t xml:space="preserve"> 1.5 ค่าใช้จ่ายในติดตามสถานการณ์การผลิตในระดับหมู่บ้านและสถานการณ์ราคาสินค้าเกษตรที่สำคัญในระดับท้องถิ่น รวมทั้งข้อมูลเตือนภัยด้านเศรษฐกิจการเกษตรและภัยธรรมชาติ โดย ศกอ. </t>
  </si>
  <si>
    <t xml:space="preserve"> 1.6 ค่าใช้จ่ายในการจัดทำฐานข้อมูลเพื่อติดตามความก้าวหน้าของสินค้าเกษตรปลอดภัย </t>
  </si>
  <si>
    <t>5. โครงการบริหารจัดการภาคเกษตรสร้างมูลค่าเพิ่มและโอกาสทาง   การตลาด</t>
  </si>
  <si>
    <t xml:space="preserve">กิจกรรมที่ 4 จัดทำข้อมูลและติดตามสถานการณ์สินค้าเกษตร ปัจจัย    การผลิต และภาวะเศรษฐกิจสังคมครัวเรือนและสถาบันเกษตรกร </t>
  </si>
  <si>
    <t>6. โครงการศึกษาแนวทางการพัฒนาในการสร้างโอกาส เพิ่มรายได้และความยั่งยืนการเกษตร</t>
  </si>
  <si>
    <t>1.โครงการติดตามประเมินผลการดำเนินงานโครงการพระราชดำริ</t>
  </si>
  <si>
    <t xml:space="preserve">1.โครงการศูนย์เรียนรู้การเพิ่มประสิทธิภาพการผลิตสินค้าเกษตร </t>
  </si>
  <si>
    <t xml:space="preserve">   สุกรขุน ปี 68 /ปลานิล ปี 68 /</t>
  </si>
  <si>
    <t xml:space="preserve">  ศูนย์รวบรวมน้ำนม ปี 68 / ต้นทุนน้ำนมดิบและปริมาณโคนม ปี 68</t>
  </si>
  <si>
    <t xml:space="preserve"> รายงานการเปลี่ยนแปลงอัตราค่าจ้างแรงงานและราคาปัจจัยการผลิตปศุสัตว์ ปี 68 และปัจจัยการผลิตพืช ปี 68</t>
  </si>
  <si>
    <t xml:space="preserve"> รายงานราคาปุ๋ยเคมี ยาปราบศัตรูพืช ปี 68</t>
  </si>
  <si>
    <t xml:space="preserve">   ข้าวนาปี ปี 67/68 / สับปะรด ปัตตาเวีย ปี 67/กล้วยหอม ปี 68</t>
  </si>
  <si>
    <t xml:space="preserve">    - ข้าวนาปี ปีเพาะปลูก 2567/68 / ค่าตอบแทน</t>
  </si>
  <si>
    <t xml:space="preserve">    - ข้าวนาปรัง ปี 2568 /ค่าตอบแทน</t>
  </si>
  <si>
    <t xml:space="preserve">  - มันสำปะหลังโรงงาน ปี 68 /ข้าวโพดหวาน ปี 67</t>
  </si>
  <si>
    <t xml:space="preserve"> - ข้าวโพดฝักอ่อน ปี 67/ ข้าวโพดเลี้ยงสัตว์รุ่น 2 ปี 67/68</t>
  </si>
  <si>
    <t xml:space="preserve">  - ยางพารา ปี 67 / ปาล์มน้ำมัน ปี 67/มะพร้าวผลแก่ </t>
  </si>
  <si>
    <t xml:space="preserve">  - ข้าวนาปรัง ปี 67/68 /ข้าวนาปี ปีเพาะปลูก 2568/69 </t>
  </si>
  <si>
    <t xml:space="preserve"> - ข้าวโพดเลี้ยงสัตว์รุ่น 1 ปี 68/69/ข้าวโพดเลี้ยงสัตว์รุ่น 2 ปี 68/69</t>
  </si>
  <si>
    <t xml:space="preserve"> - มันสำปะหลังโรงงาน ปี 67/68 /มันสำปะหลังโรงงาน ปี 68/69 </t>
  </si>
  <si>
    <t xml:space="preserve"> - สุกร ปี 68/ ไก่เนื้อ ปี 68/ไก่ไข่ ปี 68/โคเนื้อ ปี 68</t>
  </si>
  <si>
    <t xml:space="preserve"> - ไก่เนื้อ ปี 68/ไก่ไข่ ปี 68 / กุ้งขาว ปี 68</t>
  </si>
  <si>
    <t xml:space="preserve"> - ข้าว GAP ปี 67/68/ทุเรียน ปี 68 </t>
  </si>
  <si>
    <t xml:space="preserve"> - จ้างเหมา 2 คนๆ ละ 6 เดือน </t>
  </si>
  <si>
    <t xml:space="preserve"> - จ้างเหมา 2 คนๆ ละ 6 เดือน</t>
  </si>
  <si>
    <t xml:space="preserve">  - ข้าวนาปรัง ปี 68/ ข้าวโพดเลี้ยงสัตว์รุ่น 1 ปี68/69</t>
  </si>
  <si>
    <t xml:space="preserve"> - สับปะรดปัตตาเวีย ปี 68/ทุเรียน ปี 68 /มังคุด ปี 68</t>
  </si>
  <si>
    <t xml:space="preserve"> - ลำไย ปี 68/ลิ้นจี่ ปี 68</t>
  </si>
  <si>
    <t xml:space="preserve"> - จ้างเหมา 2 คนๆ ละ 3 เดือน  </t>
  </si>
  <si>
    <t xml:space="preserve"> - ข้าวโพดเลี้ยงสัตว์รุ่น 1 ปี 67/68/ มันสำปะหลังโรงงาน ปี 68</t>
  </si>
  <si>
    <t>ผลผลิต บริหารจัดการด้านเศรษฐกิจการเกษตรระดับภูมิภาค</t>
  </si>
  <si>
    <t>1.สำรวจปริมาณการผลิต RRA หอมหัวใหญ่/กระเจี๊ยบเขียว หน่อไม้ฝรั่ง สัมเขียวหวาน ปี 2567</t>
  </si>
  <si>
    <t>2) สำรวจปริมาณการผลิตสถาบันโคนม ปี 2567 และ 2568</t>
  </si>
  <si>
    <t>3) สำรวจพื้นที่เพาะปลูกโดยใช้เทคโนโลยีภูมิสารสนเทศ ข้าวนาปี 68/69  ข้าวนาปรัง ปี 68  มันสำปะหลังโรงงาน ปี 68  ยางพารา ปี 68  ปาล์มน้ำมัน ปี 68</t>
  </si>
  <si>
    <t>ผลปฏิบัติงาน ปี 2568  (ร้อยละ)</t>
  </si>
  <si>
    <t>1) ประชุมชี้แจงโครงการ เตรียมงานวิชาการ</t>
  </si>
  <si>
    <t>2) รวบรวมข้อมูล</t>
  </si>
  <si>
    <t>3) บันทึก วิเคราะห์ข้อมูล</t>
  </si>
  <si>
    <t>4) สรุปรายงาน จัดส่งตารางข้อมูลให้ ศปผ.</t>
  </si>
  <si>
    <t>5) ติดตามโครงการ</t>
  </si>
  <si>
    <t>6) ค่าบริหารจัดการ</t>
  </si>
  <si>
    <t>3) บันทึกข้อมูล จัดส่งตารางข้อมูลให้ ศปผ.</t>
  </si>
  <si>
    <t>4) จัดทำรายงานให้ ศปผ.</t>
  </si>
  <si>
    <t>1) เตรียมงานวิชาการ</t>
  </si>
  <si>
    <t>2) สำรวจข้อมูล บันทึก ประมวลผล วิเคราะห์ข้อมูล</t>
  </si>
  <si>
    <t>3) ระดมความคิดเห็น</t>
  </si>
  <si>
    <t>4) จัดทำเอกสารรายงานผลการศึกษา</t>
  </si>
  <si>
    <t>5) ค่าบริหารจัดการ</t>
  </si>
  <si>
    <t xml:space="preserve">กิจกรรมติดตามประเมินผลโครงการระบบส่งเสริมการเกษตรแบบ               แปลงใหญ่ </t>
  </si>
  <si>
    <t>1.1 การพัฒนาประสิทธิภาพระบบโลจิสติกส์ภาคเกษตร การจัดทำต้นทุน      โลจิสติกส์สินค้าเกษตรสำคัญ การสำรจและจัดทำข้อมูลต้นทุน                  โลจิสติกส์สินค้าเกษตร (ข้าว)</t>
  </si>
  <si>
    <t xml:space="preserve"> - ปาล์มน้ำมัน ปี 68/มันสำปะหลังโรงงาน ปี 68/69 / ยางพารา ปี 68</t>
  </si>
  <si>
    <t xml:space="preserve"> - ปลานิล ปี 68 / ปลาดุก ปี 68/น้ำนมดิบ (โคนม) ปี 68</t>
  </si>
  <si>
    <t>ผลปฏิบัติงาน ปี 2568 (ร้อยละ)</t>
  </si>
  <si>
    <t>ประจำปีงบประมาณ พ.ศ. 2568  ไตรมาสที่ 2</t>
  </si>
  <si>
    <t>ตารางผลการปฏิบัติงาน ปีงบประมาณ 2568    ไตรมาส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</si>
</sst>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_-* #,##0_-;\-* #,##0_-;_-* &quot;-&quot;??_-;_-@_-"/>
    <numFmt numFmtId="188" formatCode="_(* #,##0_);_(* \(#,##0\);_(* &quot;-&quot;??_);_(@_)"/>
    <numFmt numFmtId="189" formatCode="_-* #,##0.00_-;\-* #,##0.00_-;_-* &quot;-&quot;??_-;_-@"/>
  </numFmts>
  <fonts count="24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4"/>
      <name val="TH SarabunPSK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8"/>
      <name val="TH SarabunPSK"/>
      <family val="2"/>
    </font>
    <font>
      <sz val="10"/>
      <name val="Arial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1"/>
      <color theme="1"/>
      <name val="TH SarabunPSK"/>
      <family val="2"/>
    </font>
    <font>
      <sz val="10"/>
      <color rgb="FF000000"/>
      <name val="TH SarabunPSK"/>
      <family val="2"/>
    </font>
    <font>
      <sz val="10"/>
      <name val="TH SarabunPSK"/>
      <family val="2"/>
    </font>
    <font>
      <sz val="8"/>
      <color theme="1"/>
      <name val="TH SarabunPSK"/>
      <family val="2"/>
    </font>
    <font>
      <sz val="9"/>
      <color theme="1"/>
      <name val="TH SarabunPSK"/>
      <family val="2"/>
    </font>
    <font>
      <sz val="12"/>
      <color theme="1"/>
      <name val="TH SarabunPSK"/>
      <family val="2"/>
    </font>
    <font>
      <sz val="12"/>
      <color rgb="FFFF0000"/>
      <name val="TH SarabunPSK"/>
      <family val="2"/>
    </font>
    <font>
      <sz val="11"/>
      <color rgb="FFFF0000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sz val="15"/>
      <color theme="1"/>
      <name val="TH SarabunPSK"/>
      <family val="2"/>
    </font>
    <font>
      <sz val="15"/>
      <color theme="1"/>
      <name val="TH SarabunPSK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6B8AF"/>
        <bgColor rgb="FFE6B8AF"/>
      </patternFill>
    </fill>
    <fill>
      <patternFill patternType="solid">
        <fgColor rgb="FFF9CB9C"/>
        <bgColor rgb="FFF9CB9C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43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</cellStyleXfs>
  <cellXfs count="286">
    <xf numFmtId="0" fontId="0" fillId="0" borderId="0" xfId="0"/>
    <xf numFmtId="0" fontId="3" fillId="0" borderId="0" xfId="0" applyFont="1"/>
    <xf numFmtId="0" fontId="5" fillId="0" borderId="0" xfId="0" applyFont="1"/>
    <xf numFmtId="0" fontId="11" fillId="0" borderId="0" xfId="2" applyFont="1" applyAlignment="1">
      <alignment vertical="center"/>
    </xf>
    <xf numFmtId="0" fontId="11" fillId="0" borderId="0" xfId="2" applyFont="1" applyAlignment="1">
      <alignment vertical="top"/>
    </xf>
    <xf numFmtId="0" fontId="3" fillId="0" borderId="0" xfId="2" applyFont="1"/>
    <xf numFmtId="187" fontId="3" fillId="0" borderId="6" xfId="0" applyNumberFormat="1" applyFont="1" applyBorder="1" applyAlignment="1">
      <alignment shrinkToFit="1"/>
    </xf>
    <xf numFmtId="0" fontId="3" fillId="0" borderId="7" xfId="0" applyFont="1" applyBorder="1" applyAlignment="1">
      <alignment horizontal="left" indent="2" shrinkToFit="1"/>
    </xf>
    <xf numFmtId="0" fontId="3" fillId="0" borderId="6" xfId="0" applyFont="1" applyBorder="1" applyAlignment="1">
      <alignment horizontal="left" indent="2" shrinkToFit="1"/>
    </xf>
    <xf numFmtId="0" fontId="3" fillId="0" borderId="4" xfId="0" applyFont="1" applyBorder="1" applyAlignment="1">
      <alignment horizontal="left" indent="2" shrinkToFit="1"/>
    </xf>
    <xf numFmtId="187" fontId="5" fillId="0" borderId="6" xfId="1" applyNumberFormat="1" applyFont="1" applyBorder="1" applyAlignment="1">
      <alignment horizontal="right" shrinkToFit="1"/>
    </xf>
    <xf numFmtId="0" fontId="5" fillId="4" borderId="6" xfId="2" applyFont="1" applyFill="1" applyBorder="1"/>
    <xf numFmtId="187" fontId="3" fillId="4" borderId="6" xfId="3" applyNumberFormat="1" applyFont="1" applyFill="1" applyBorder="1" applyAlignment="1">
      <alignment horizontal="center" vertical="top" shrinkToFit="1"/>
    </xf>
    <xf numFmtId="0" fontId="10" fillId="2" borderId="6" xfId="2" applyFont="1" applyFill="1" applyBorder="1" applyAlignment="1">
      <alignment horizontal="center" vertical="center"/>
    </xf>
    <xf numFmtId="0" fontId="10" fillId="0" borderId="6" xfId="2" applyFont="1" applyBorder="1" applyAlignment="1">
      <alignment horizontal="center" vertical="top"/>
    </xf>
    <xf numFmtId="187" fontId="10" fillId="0" borderId="6" xfId="2" applyNumberFormat="1" applyFont="1" applyBorder="1" applyAlignment="1">
      <alignment horizontal="center" vertical="top"/>
    </xf>
    <xf numFmtId="0" fontId="10" fillId="0" borderId="6" xfId="2" applyFont="1" applyBorder="1" applyAlignment="1">
      <alignment vertical="top"/>
    </xf>
    <xf numFmtId="187" fontId="10" fillId="0" borderId="6" xfId="3" applyNumberFormat="1" applyFont="1" applyFill="1" applyBorder="1" applyAlignment="1">
      <alignment vertical="top"/>
    </xf>
    <xf numFmtId="3" fontId="5" fillId="0" borderId="6" xfId="2" applyNumberFormat="1" applyFont="1" applyBorder="1" applyAlignment="1">
      <alignment vertical="top" shrinkToFit="1"/>
    </xf>
    <xf numFmtId="0" fontId="3" fillId="0" borderId="6" xfId="2" applyFont="1" applyBorder="1" applyAlignment="1">
      <alignment wrapText="1" shrinkToFit="1"/>
    </xf>
    <xf numFmtId="0" fontId="11" fillId="5" borderId="0" xfId="2" applyFont="1" applyFill="1" applyAlignment="1">
      <alignment vertical="top"/>
    </xf>
    <xf numFmtId="0" fontId="11" fillId="0" borderId="6" xfId="2" applyFont="1" applyBorder="1" applyAlignment="1">
      <alignment horizontal="center"/>
    </xf>
    <xf numFmtId="187" fontId="11" fillId="0" borderId="6" xfId="2" applyNumberFormat="1" applyFont="1" applyBorder="1" applyAlignment="1">
      <alignment horizontal="center" vertical="top"/>
    </xf>
    <xf numFmtId="0" fontId="11" fillId="0" borderId="0" xfId="2" applyFont="1"/>
    <xf numFmtId="49" fontId="5" fillId="0" borderId="0" xfId="2" applyNumberFormat="1" applyFont="1" applyAlignment="1">
      <alignment horizontal="left" vertical="top"/>
    </xf>
    <xf numFmtId="0" fontId="5" fillId="0" borderId="0" xfId="2" applyFont="1" applyAlignment="1">
      <alignment vertical="center"/>
    </xf>
    <xf numFmtId="0" fontId="3" fillId="0" borderId="0" xfId="2" applyFont="1" applyAlignment="1">
      <alignment vertical="center"/>
    </xf>
    <xf numFmtId="0" fontId="5" fillId="0" borderId="0" xfId="2" applyFont="1" applyAlignment="1">
      <alignment horizontal="center" vertical="center"/>
    </xf>
    <xf numFmtId="187" fontId="5" fillId="0" borderId="0" xfId="2" applyNumberFormat="1" applyFont="1" applyAlignment="1">
      <alignment horizontal="center" vertical="center"/>
    </xf>
    <xf numFmtId="188" fontId="5" fillId="0" borderId="0" xfId="3" applyNumberFormat="1" applyFont="1" applyAlignment="1">
      <alignment horizontal="center" vertical="center"/>
    </xf>
    <xf numFmtId="0" fontId="5" fillId="0" borderId="0" xfId="2" applyFont="1" applyAlignment="1">
      <alignment horizontal="left" vertical="center"/>
    </xf>
    <xf numFmtId="0" fontId="10" fillId="0" borderId="0" xfId="4" applyFont="1" applyAlignment="1">
      <alignment horizontal="left" vertical="top"/>
    </xf>
    <xf numFmtId="0" fontId="3" fillId="0" borderId="7" xfId="0" applyFont="1" applyBorder="1" applyAlignment="1">
      <alignment horizontal="center" shrinkToFit="1"/>
    </xf>
    <xf numFmtId="0" fontId="3" fillId="0" borderId="6" xfId="2" applyFont="1" applyBorder="1" applyAlignment="1">
      <alignment horizontal="left" wrapText="1" shrinkToFit="1"/>
    </xf>
    <xf numFmtId="187" fontId="10" fillId="3" borderId="6" xfId="2" applyNumberFormat="1" applyFont="1" applyFill="1" applyBorder="1" applyAlignment="1">
      <alignment horizontal="center" vertical="top"/>
    </xf>
    <xf numFmtId="0" fontId="5" fillId="4" borderId="4" xfId="2" applyFont="1" applyFill="1" applyBorder="1"/>
    <xf numFmtId="187" fontId="10" fillId="4" borderId="6" xfId="1" applyNumberFormat="1" applyFont="1" applyFill="1" applyBorder="1" applyAlignment="1">
      <alignment vertical="top"/>
    </xf>
    <xf numFmtId="187" fontId="10" fillId="2" borderId="6" xfId="1" applyNumberFormat="1" applyFont="1" applyFill="1" applyBorder="1" applyAlignment="1">
      <alignment horizontal="center" vertical="center"/>
    </xf>
    <xf numFmtId="187" fontId="3" fillId="0" borderId="6" xfId="1" applyNumberFormat="1" applyFont="1" applyBorder="1" applyAlignment="1">
      <alignment horizontal="right" shrinkToFit="1"/>
    </xf>
    <xf numFmtId="43" fontId="3" fillId="0" borderId="6" xfId="1" applyFont="1" applyBorder="1" applyAlignment="1">
      <alignment horizontal="right" shrinkToFit="1"/>
    </xf>
    <xf numFmtId="0" fontId="5" fillId="2" borderId="4" xfId="0" applyFont="1" applyFill="1" applyBorder="1" applyAlignment="1">
      <alignment horizontal="left" shrinkToFit="1"/>
    </xf>
    <xf numFmtId="0" fontId="2" fillId="5" borderId="0" xfId="0" applyFont="1" applyFill="1"/>
    <xf numFmtId="43" fontId="2" fillId="5" borderId="6" xfId="1" applyFont="1" applyFill="1" applyBorder="1" applyAlignment="1">
      <alignment horizontal="center" vertical="center" shrinkToFit="1"/>
    </xf>
    <xf numFmtId="0" fontId="3" fillId="3" borderId="6" xfId="2" applyFont="1" applyFill="1" applyBorder="1" applyAlignment="1">
      <alignment horizontal="left" wrapText="1" indent="2" shrinkToFit="1"/>
    </xf>
    <xf numFmtId="0" fontId="11" fillId="3" borderId="6" xfId="2" applyFont="1" applyFill="1" applyBorder="1" applyAlignment="1">
      <alignment horizontal="center" vertical="top"/>
    </xf>
    <xf numFmtId="187" fontId="10" fillId="3" borderId="6" xfId="3" applyNumberFormat="1" applyFont="1" applyFill="1" applyBorder="1" applyAlignment="1">
      <alignment vertical="top"/>
    </xf>
    <xf numFmtId="3" fontId="5" fillId="3" borderId="6" xfId="2" applyNumberFormat="1" applyFont="1" applyFill="1" applyBorder="1" applyAlignment="1">
      <alignment vertical="top" shrinkToFit="1"/>
    </xf>
    <xf numFmtId="187" fontId="5" fillId="5" borderId="0" xfId="2" applyNumberFormat="1" applyFont="1" applyFill="1" applyAlignment="1">
      <alignment vertical="center"/>
    </xf>
    <xf numFmtId="0" fontId="5" fillId="0" borderId="0" xfId="0" applyFont="1" applyAlignment="1">
      <alignment vertical="center" wrapText="1"/>
    </xf>
    <xf numFmtId="0" fontId="5" fillId="2" borderId="4" xfId="0" applyFont="1" applyFill="1" applyBorder="1" applyAlignment="1">
      <alignment horizontal="left" vertical="center" wrapText="1" shrinkToFit="1"/>
    </xf>
    <xf numFmtId="187" fontId="10" fillId="2" borderId="6" xfId="2" applyNumberFormat="1" applyFont="1" applyFill="1" applyBorder="1" applyAlignment="1">
      <alignment horizontal="center" vertical="center"/>
    </xf>
    <xf numFmtId="0" fontId="10" fillId="6" borderId="6" xfId="2" applyFont="1" applyFill="1" applyBorder="1" applyAlignment="1">
      <alignment vertical="top" wrapText="1"/>
    </xf>
    <xf numFmtId="0" fontId="10" fillId="6" borderId="6" xfId="2" applyFont="1" applyFill="1" applyBorder="1" applyAlignment="1">
      <alignment horizontal="center" vertical="top"/>
    </xf>
    <xf numFmtId="0" fontId="10" fillId="6" borderId="6" xfId="2" applyFont="1" applyFill="1" applyBorder="1" applyAlignment="1">
      <alignment vertical="top"/>
    </xf>
    <xf numFmtId="187" fontId="10" fillId="6" borderId="6" xfId="3" applyNumberFormat="1" applyFont="1" applyFill="1" applyBorder="1" applyAlignment="1">
      <alignment vertical="top"/>
    </xf>
    <xf numFmtId="187" fontId="11" fillId="3" borderId="6" xfId="2" applyNumberFormat="1" applyFont="1" applyFill="1" applyBorder="1" applyAlignment="1">
      <alignment horizontal="center" vertical="top"/>
    </xf>
    <xf numFmtId="0" fontId="8" fillId="0" borderId="0" xfId="0" applyFont="1"/>
    <xf numFmtId="0" fontId="13" fillId="0" borderId="0" xfId="0" applyFont="1"/>
    <xf numFmtId="0" fontId="9" fillId="0" borderId="0" xfId="0" applyFont="1"/>
    <xf numFmtId="0" fontId="9" fillId="0" borderId="10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/>
    </xf>
    <xf numFmtId="189" fontId="9" fillId="0" borderId="0" xfId="0" applyNumberFormat="1" applyFont="1"/>
    <xf numFmtId="0" fontId="8" fillId="0" borderId="14" xfId="0" applyFont="1" applyBorder="1" applyAlignment="1">
      <alignment horizontal="center"/>
    </xf>
    <xf numFmtId="0" fontId="8" fillId="0" borderId="14" xfId="0" applyFont="1" applyBorder="1" applyAlignment="1">
      <alignment horizontal="center" vertical="center"/>
    </xf>
    <xf numFmtId="0" fontId="9" fillId="0" borderId="18" xfId="0" applyFont="1" applyBorder="1"/>
    <xf numFmtId="0" fontId="9" fillId="0" borderId="18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7" borderId="18" xfId="0" applyFont="1" applyFill="1" applyBorder="1" applyAlignment="1">
      <alignment horizontal="center"/>
    </xf>
    <xf numFmtId="0" fontId="8" fillId="8" borderId="18" xfId="0" applyFont="1" applyFill="1" applyBorder="1" applyAlignment="1">
      <alignment horizontal="center"/>
    </xf>
    <xf numFmtId="0" fontId="8" fillId="0" borderId="19" xfId="0" applyFont="1" applyBorder="1"/>
    <xf numFmtId="0" fontId="9" fillId="0" borderId="19" xfId="0" applyFont="1" applyBorder="1"/>
    <xf numFmtId="0" fontId="8" fillId="0" borderId="20" xfId="0" applyFont="1" applyBorder="1" applyAlignment="1">
      <alignment horizontal="center"/>
    </xf>
    <xf numFmtId="0" fontId="8" fillId="0" borderId="20" xfId="0" applyFont="1" applyBorder="1"/>
    <xf numFmtId="189" fontId="8" fillId="0" borderId="20" xfId="0" applyNumberFormat="1" applyFont="1" applyBorder="1"/>
    <xf numFmtId="189" fontId="8" fillId="7" borderId="20" xfId="0" applyNumberFormat="1" applyFont="1" applyFill="1" applyBorder="1"/>
    <xf numFmtId="189" fontId="8" fillId="8" borderId="20" xfId="0" applyNumberFormat="1" applyFont="1" applyFill="1" applyBorder="1"/>
    <xf numFmtId="0" fontId="9" fillId="0" borderId="20" xfId="0" applyFont="1" applyBorder="1"/>
    <xf numFmtId="189" fontId="9" fillId="0" borderId="20" xfId="0" applyNumberFormat="1" applyFont="1" applyBorder="1"/>
    <xf numFmtId="189" fontId="9" fillId="7" borderId="20" xfId="0" applyNumberFormat="1" applyFont="1" applyFill="1" applyBorder="1"/>
    <xf numFmtId="0" fontId="9" fillId="8" borderId="20" xfId="0" applyFont="1" applyFill="1" applyBorder="1"/>
    <xf numFmtId="0" fontId="8" fillId="0" borderId="21" xfId="0" applyFont="1" applyBorder="1" applyAlignment="1">
      <alignment horizontal="center"/>
    </xf>
    <xf numFmtId="0" fontId="8" fillId="0" borderId="21" xfId="0" applyFont="1" applyBorder="1" applyAlignment="1">
      <alignment horizontal="right"/>
    </xf>
    <xf numFmtId="189" fontId="8" fillId="0" borderId="21" xfId="0" applyNumberFormat="1" applyFont="1" applyBorder="1"/>
    <xf numFmtId="189" fontId="8" fillId="7" borderId="21" xfId="0" applyNumberFormat="1" applyFont="1" applyFill="1" applyBorder="1"/>
    <xf numFmtId="189" fontId="8" fillId="8" borderId="21" xfId="0" applyNumberFormat="1" applyFont="1" applyFill="1" applyBorder="1"/>
    <xf numFmtId="0" fontId="8" fillId="0" borderId="18" xfId="0" applyFont="1" applyBorder="1"/>
    <xf numFmtId="189" fontId="8" fillId="0" borderId="18" xfId="0" applyNumberFormat="1" applyFont="1" applyBorder="1"/>
    <xf numFmtId="189" fontId="8" fillId="7" borderId="18" xfId="0" applyNumberFormat="1" applyFont="1" applyFill="1" applyBorder="1"/>
    <xf numFmtId="189" fontId="8" fillId="8" borderId="18" xfId="0" applyNumberFormat="1" applyFont="1" applyFill="1" applyBorder="1"/>
    <xf numFmtId="189" fontId="15" fillId="0" borderId="0" xfId="0" applyNumberFormat="1" applyFont="1"/>
    <xf numFmtId="189" fontId="16" fillId="0" borderId="0" xfId="0" applyNumberFormat="1" applyFont="1"/>
    <xf numFmtId="0" fontId="8" fillId="0" borderId="0" xfId="0" applyFont="1" applyAlignment="1">
      <alignment horizontal="center"/>
    </xf>
    <xf numFmtId="189" fontId="8" fillId="0" borderId="0" xfId="0" applyNumberFormat="1" applyFont="1"/>
    <xf numFmtId="0" fontId="17" fillId="0" borderId="0" xfId="0" applyFont="1"/>
    <xf numFmtId="0" fontId="12" fillId="0" borderId="0" xfId="0" applyFont="1"/>
    <xf numFmtId="0" fontId="18" fillId="0" borderId="0" xfId="0" applyFont="1"/>
    <xf numFmtId="189" fontId="19" fillId="0" borderId="0" xfId="0" applyNumberFormat="1" applyFont="1"/>
    <xf numFmtId="189" fontId="12" fillId="0" borderId="0" xfId="0" applyNumberFormat="1" applyFont="1"/>
    <xf numFmtId="0" fontId="11" fillId="0" borderId="0" xfId="0" applyFont="1"/>
    <xf numFmtId="0" fontId="5" fillId="6" borderId="6" xfId="2" applyFont="1" applyFill="1" applyBorder="1" applyAlignment="1">
      <alignment vertical="top" wrapText="1"/>
    </xf>
    <xf numFmtId="187" fontId="5" fillId="3" borderId="6" xfId="1" applyNumberFormat="1" applyFont="1" applyFill="1" applyBorder="1" applyAlignment="1">
      <alignment horizontal="right" shrinkToFit="1"/>
    </xf>
    <xf numFmtId="187" fontId="3" fillId="3" borderId="6" xfId="1" applyNumberFormat="1" applyFont="1" applyFill="1" applyBorder="1" applyAlignment="1">
      <alignment horizontal="right" shrinkToFit="1"/>
    </xf>
    <xf numFmtId="187" fontId="10" fillId="6" borderId="6" xfId="3" applyNumberFormat="1" applyFont="1" applyFill="1" applyBorder="1" applyAlignment="1">
      <alignment vertical="center"/>
    </xf>
    <xf numFmtId="187" fontId="10" fillId="6" borderId="6" xfId="1" applyNumberFormat="1" applyFont="1" applyFill="1" applyBorder="1" applyAlignment="1">
      <alignment vertical="center"/>
    </xf>
    <xf numFmtId="2" fontId="9" fillId="0" borderId="19" xfId="0" applyNumberFormat="1" applyFont="1" applyBorder="1"/>
    <xf numFmtId="2" fontId="9" fillId="7" borderId="19" xfId="0" applyNumberFormat="1" applyFont="1" applyFill="1" applyBorder="1"/>
    <xf numFmtId="43" fontId="9" fillId="0" borderId="19" xfId="1" applyFont="1" applyBorder="1"/>
    <xf numFmtId="43" fontId="9" fillId="8" borderId="19" xfId="1" applyFont="1" applyFill="1" applyBorder="1"/>
    <xf numFmtId="0" fontId="5" fillId="10" borderId="0" xfId="2" applyFont="1" applyFill="1" applyAlignment="1">
      <alignment horizontal="left" vertical="center"/>
    </xf>
    <xf numFmtId="187" fontId="5" fillId="10" borderId="0" xfId="2" applyNumberFormat="1" applyFont="1" applyFill="1" applyAlignment="1">
      <alignment horizontal="center" vertical="center"/>
    </xf>
    <xf numFmtId="0" fontId="5" fillId="10" borderId="0" xfId="2" applyFont="1" applyFill="1" applyAlignment="1">
      <alignment horizontal="center" vertical="center"/>
    </xf>
    <xf numFmtId="188" fontId="5" fillId="10" borderId="0" xfId="3" applyNumberFormat="1" applyFont="1" applyFill="1" applyAlignment="1">
      <alignment horizontal="center" vertical="center"/>
    </xf>
    <xf numFmtId="0" fontId="3" fillId="0" borderId="4" xfId="2" applyFont="1" applyBorder="1" applyAlignment="1">
      <alignment horizontal="left" wrapText="1" indent="2" shrinkToFit="1"/>
    </xf>
    <xf numFmtId="0" fontId="11" fillId="0" borderId="6" xfId="2" applyFont="1" applyBorder="1" applyAlignment="1">
      <alignment horizontal="center" vertical="top"/>
    </xf>
    <xf numFmtId="0" fontId="3" fillId="0" borderId="4" xfId="2" applyFont="1" applyBorder="1" applyAlignment="1">
      <alignment wrapText="1" shrinkToFit="1"/>
    </xf>
    <xf numFmtId="0" fontId="5" fillId="6" borderId="4" xfId="2" applyFont="1" applyFill="1" applyBorder="1" applyAlignment="1">
      <alignment wrapText="1" shrinkToFit="1"/>
    </xf>
    <xf numFmtId="3" fontId="5" fillId="6" borderId="6" xfId="2" applyNumberFormat="1" applyFont="1" applyFill="1" applyBorder="1" applyAlignment="1">
      <alignment vertical="top" shrinkToFit="1"/>
    </xf>
    <xf numFmtId="0" fontId="11" fillId="6" borderId="6" xfId="2" applyFont="1" applyFill="1" applyBorder="1" applyAlignment="1">
      <alignment horizontal="center" vertical="top"/>
    </xf>
    <xf numFmtId="187" fontId="11" fillId="6" borderId="6" xfId="2" applyNumberFormat="1" applyFont="1" applyFill="1" applyBorder="1" applyAlignment="1">
      <alignment horizontal="center" vertical="top"/>
    </xf>
    <xf numFmtId="0" fontId="5" fillId="2" borderId="4" xfId="2" applyFont="1" applyFill="1" applyBorder="1" applyAlignment="1">
      <alignment vertical="top" wrapText="1" shrinkToFit="1"/>
    </xf>
    <xf numFmtId="0" fontId="11" fillId="0" borderId="6" xfId="2" applyFont="1" applyBorder="1" applyAlignment="1">
      <alignment vertical="top" wrapText="1"/>
    </xf>
    <xf numFmtId="0" fontId="3" fillId="0" borderId="6" xfId="2" applyFont="1" applyBorder="1" applyAlignment="1">
      <alignment horizontal="left" wrapText="1" indent="2" shrinkToFit="1"/>
    </xf>
    <xf numFmtId="0" fontId="5" fillId="10" borderId="6" xfId="2" applyFont="1" applyFill="1" applyBorder="1" applyAlignment="1">
      <alignment horizontal="left" wrapText="1" indent="2" shrinkToFit="1"/>
    </xf>
    <xf numFmtId="0" fontId="5" fillId="10" borderId="4" xfId="2" applyFont="1" applyFill="1" applyBorder="1"/>
    <xf numFmtId="0" fontId="10" fillId="2" borderId="6" xfId="2" applyFont="1" applyFill="1" applyBorder="1" applyAlignment="1">
      <alignment vertical="top" wrapText="1"/>
    </xf>
    <xf numFmtId="0" fontId="10" fillId="2" borderId="6" xfId="2" applyFont="1" applyFill="1" applyBorder="1" applyAlignment="1">
      <alignment vertical="top"/>
    </xf>
    <xf numFmtId="0" fontId="10" fillId="4" borderId="4" xfId="2" applyFont="1" applyFill="1" applyBorder="1" applyAlignment="1">
      <alignment vertical="top" wrapText="1"/>
    </xf>
    <xf numFmtId="187" fontId="10" fillId="4" borderId="6" xfId="1" applyNumberFormat="1" applyFont="1" applyFill="1" applyBorder="1" applyAlignment="1">
      <alignment horizontal="center" vertical="center"/>
    </xf>
    <xf numFmtId="0" fontId="10" fillId="4" borderId="6" xfId="2" applyFont="1" applyFill="1" applyBorder="1" applyAlignment="1">
      <alignment horizontal="center" vertical="center"/>
    </xf>
    <xf numFmtId="0" fontId="10" fillId="4" borderId="6" xfId="2" applyFont="1" applyFill="1" applyBorder="1" applyAlignment="1">
      <alignment vertical="top"/>
    </xf>
    <xf numFmtId="0" fontId="5" fillId="4" borderId="4" xfId="0" applyFont="1" applyFill="1" applyBorder="1" applyAlignment="1">
      <alignment horizontal="left" vertical="center" wrapText="1" shrinkToFit="1"/>
    </xf>
    <xf numFmtId="187" fontId="5" fillId="4" borderId="6" xfId="1" applyNumberFormat="1" applyFont="1" applyFill="1" applyBorder="1" applyAlignment="1">
      <alignment horizontal="right" shrinkToFit="1"/>
    </xf>
    <xf numFmtId="187" fontId="3" fillId="4" borderId="6" xfId="1" applyNumberFormat="1" applyFont="1" applyFill="1" applyBorder="1" applyAlignment="1">
      <alignment horizontal="right" shrinkToFit="1"/>
    </xf>
    <xf numFmtId="187" fontId="3" fillId="4" borderId="6" xfId="0" applyNumberFormat="1" applyFont="1" applyFill="1" applyBorder="1" applyAlignment="1">
      <alignment shrinkToFit="1"/>
    </xf>
    <xf numFmtId="187" fontId="11" fillId="3" borderId="6" xfId="3" applyNumberFormat="1" applyFont="1" applyFill="1" applyBorder="1" applyAlignment="1">
      <alignment vertical="top"/>
    </xf>
    <xf numFmtId="187" fontId="11" fillId="0" borderId="6" xfId="3" applyNumberFormat="1" applyFont="1" applyFill="1" applyBorder="1" applyAlignment="1">
      <alignment vertical="top"/>
    </xf>
    <xf numFmtId="3" fontId="3" fillId="0" borderId="6" xfId="2" applyNumberFormat="1" applyFont="1" applyBorder="1" applyAlignment="1">
      <alignment vertical="top" shrinkToFit="1"/>
    </xf>
    <xf numFmtId="0" fontId="11" fillId="6" borderId="6" xfId="2" applyFont="1" applyFill="1" applyBorder="1" applyAlignment="1">
      <alignment vertical="top"/>
    </xf>
    <xf numFmtId="0" fontId="5" fillId="10" borderId="6" xfId="2" applyFont="1" applyFill="1" applyBorder="1" applyAlignment="1">
      <alignment horizontal="left" wrapText="1" shrinkToFit="1"/>
    </xf>
    <xf numFmtId="0" fontId="20" fillId="5" borderId="0" xfId="2" applyFont="1" applyFill="1" applyAlignment="1">
      <alignment vertical="center"/>
    </xf>
    <xf numFmtId="0" fontId="21" fillId="5" borderId="0" xfId="2" applyFont="1" applyFill="1" applyAlignment="1">
      <alignment vertical="center"/>
    </xf>
    <xf numFmtId="0" fontId="21" fillId="5" borderId="0" xfId="2" applyFont="1" applyFill="1" applyAlignment="1">
      <alignment horizontal="center"/>
    </xf>
    <xf numFmtId="0" fontId="21" fillId="5" borderId="0" xfId="2" applyFont="1" applyFill="1"/>
    <xf numFmtId="0" fontId="20" fillId="5" borderId="0" xfId="2" applyFont="1" applyFill="1" applyAlignment="1">
      <alignment horizontal="left" vertical="center"/>
    </xf>
    <xf numFmtId="0" fontId="20" fillId="5" borderId="0" xfId="2" applyFont="1" applyFill="1" applyAlignment="1">
      <alignment horizontal="center" vertical="center"/>
    </xf>
    <xf numFmtId="188" fontId="20" fillId="5" borderId="0" xfId="3" applyNumberFormat="1" applyFont="1" applyFill="1" applyAlignment="1">
      <alignment horizontal="center" vertical="center"/>
    </xf>
    <xf numFmtId="0" fontId="20" fillId="5" borderId="0" xfId="0" applyFont="1" applyFill="1" applyAlignment="1">
      <alignment horizontal="center" vertical="center" wrapText="1"/>
    </xf>
    <xf numFmtId="0" fontId="20" fillId="5" borderId="0" xfId="0" applyFont="1" applyFill="1"/>
    <xf numFmtId="0" fontId="20" fillId="5" borderId="0" xfId="0" applyFont="1" applyFill="1" applyAlignment="1">
      <alignment horizontal="left"/>
    </xf>
    <xf numFmtId="49" fontId="20" fillId="5" borderId="0" xfId="2" applyNumberFormat="1" applyFont="1" applyFill="1" applyAlignment="1">
      <alignment horizontal="left" vertical="top"/>
    </xf>
    <xf numFmtId="0" fontId="22" fillId="5" borderId="0" xfId="4" applyFont="1" applyFill="1" applyAlignment="1">
      <alignment horizontal="left" vertical="top"/>
    </xf>
    <xf numFmtId="0" fontId="23" fillId="5" borderId="0" xfId="2" applyFont="1" applyFill="1"/>
    <xf numFmtId="43" fontId="20" fillId="5" borderId="6" xfId="1" applyFont="1" applyFill="1" applyBorder="1" applyAlignment="1">
      <alignment horizontal="center" vertical="center" shrinkToFit="1"/>
    </xf>
    <xf numFmtId="0" fontId="20" fillId="9" borderId="6" xfId="2" applyFont="1" applyFill="1" applyBorder="1" applyAlignment="1">
      <alignment horizontal="center" vertical="center"/>
    </xf>
    <xf numFmtId="43" fontId="20" fillId="9" borderId="6" xfId="1" applyFont="1" applyFill="1" applyBorder="1" applyAlignment="1">
      <alignment vertical="center"/>
    </xf>
    <xf numFmtId="187" fontId="20" fillId="9" borderId="6" xfId="2" applyNumberFormat="1" applyFont="1" applyFill="1" applyBorder="1" applyAlignment="1">
      <alignment vertical="center"/>
    </xf>
    <xf numFmtId="187" fontId="22" fillId="9" borderId="6" xfId="3" applyNumberFormat="1" applyFont="1" applyFill="1" applyBorder="1" applyAlignment="1">
      <alignment vertical="center"/>
    </xf>
    <xf numFmtId="187" fontId="21" fillId="9" borderId="6" xfId="3" applyNumberFormat="1" applyFont="1" applyFill="1" applyBorder="1" applyAlignment="1">
      <alignment horizontal="center" vertical="center" shrinkToFit="1"/>
    </xf>
    <xf numFmtId="187" fontId="21" fillId="5" borderId="9" xfId="2" applyNumberFormat="1" applyFont="1" applyFill="1" applyBorder="1"/>
    <xf numFmtId="0" fontId="22" fillId="6" borderId="6" xfId="2" applyFont="1" applyFill="1" applyBorder="1" applyAlignment="1">
      <alignment vertical="top" wrapText="1"/>
    </xf>
    <xf numFmtId="187" fontId="22" fillId="6" borderId="6" xfId="2" applyNumberFormat="1" applyFont="1" applyFill="1" applyBorder="1" applyAlignment="1">
      <alignment horizontal="center" vertical="top"/>
    </xf>
    <xf numFmtId="0" fontId="22" fillId="6" borderId="6" xfId="2" applyFont="1" applyFill="1" applyBorder="1" applyAlignment="1">
      <alignment horizontal="center" vertical="top" wrapText="1"/>
    </xf>
    <xf numFmtId="0" fontId="22" fillId="6" borderId="6" xfId="2" applyFont="1" applyFill="1" applyBorder="1" applyAlignment="1">
      <alignment vertical="top"/>
    </xf>
    <xf numFmtId="43" fontId="23" fillId="5" borderId="0" xfId="3" applyFont="1" applyFill="1" applyAlignment="1">
      <alignment vertical="top"/>
    </xf>
    <xf numFmtId="0" fontId="23" fillId="5" borderId="0" xfId="2" applyFont="1" applyFill="1" applyAlignment="1">
      <alignment vertical="top"/>
    </xf>
    <xf numFmtId="0" fontId="20" fillId="5" borderId="6" xfId="2" applyFont="1" applyFill="1" applyBorder="1" applyAlignment="1">
      <alignment wrapText="1" shrinkToFit="1"/>
    </xf>
    <xf numFmtId="187" fontId="22" fillId="5" borderId="6" xfId="2" applyNumberFormat="1" applyFont="1" applyFill="1" applyBorder="1" applyAlignment="1">
      <alignment horizontal="center" vertical="top"/>
    </xf>
    <xf numFmtId="0" fontId="22" fillId="5" borderId="6" xfId="2" applyFont="1" applyFill="1" applyBorder="1" applyAlignment="1">
      <alignment horizontal="center" vertical="top"/>
    </xf>
    <xf numFmtId="0" fontId="22" fillId="5" borderId="6" xfId="2" applyFont="1" applyFill="1" applyBorder="1" applyAlignment="1">
      <alignment vertical="top"/>
    </xf>
    <xf numFmtId="0" fontId="21" fillId="3" borderId="6" xfId="2" applyFont="1" applyFill="1" applyBorder="1" applyAlignment="1">
      <alignment horizontal="left" wrapText="1" indent="2" shrinkToFit="1"/>
    </xf>
    <xf numFmtId="187" fontId="22" fillId="3" borderId="6" xfId="2" applyNumberFormat="1" applyFont="1" applyFill="1" applyBorder="1" applyAlignment="1">
      <alignment horizontal="center" vertical="top"/>
    </xf>
    <xf numFmtId="187" fontId="22" fillId="3" borderId="6" xfId="3" applyNumberFormat="1" applyFont="1" applyFill="1" applyBorder="1" applyAlignment="1">
      <alignment vertical="top"/>
    </xf>
    <xf numFmtId="3" fontId="20" fillId="3" borderId="6" xfId="2" applyNumberFormat="1" applyFont="1" applyFill="1" applyBorder="1" applyAlignment="1">
      <alignment vertical="top" shrinkToFit="1"/>
    </xf>
    <xf numFmtId="0" fontId="23" fillId="3" borderId="6" xfId="2" applyFont="1" applyFill="1" applyBorder="1" applyAlignment="1">
      <alignment horizontal="center" vertical="top"/>
    </xf>
    <xf numFmtId="0" fontId="22" fillId="3" borderId="6" xfId="2" applyFont="1" applyFill="1" applyBorder="1" applyAlignment="1">
      <alignment vertical="top"/>
    </xf>
    <xf numFmtId="0" fontId="23" fillId="5" borderId="6" xfId="2" applyFont="1" applyFill="1" applyBorder="1" applyAlignment="1">
      <alignment horizontal="center" vertical="top"/>
    </xf>
    <xf numFmtId="0" fontId="21" fillId="5" borderId="6" xfId="2" applyFont="1" applyFill="1" applyBorder="1" applyAlignment="1">
      <alignment horizontal="left" wrapText="1" indent="2" shrinkToFit="1"/>
    </xf>
    <xf numFmtId="187" fontId="22" fillId="5" borderId="6" xfId="3" applyNumberFormat="1" applyFont="1" applyFill="1" applyBorder="1" applyAlignment="1">
      <alignment vertical="top"/>
    </xf>
    <xf numFmtId="3" fontId="20" fillId="5" borderId="6" xfId="2" applyNumberFormat="1" applyFont="1" applyFill="1" applyBorder="1" applyAlignment="1">
      <alignment vertical="top" shrinkToFit="1"/>
    </xf>
    <xf numFmtId="0" fontId="22" fillId="3" borderId="6" xfId="2" applyFont="1" applyFill="1" applyBorder="1" applyAlignment="1">
      <alignment horizontal="center" vertical="top"/>
    </xf>
    <xf numFmtId="187" fontId="22" fillId="6" borderId="6" xfId="2" applyNumberFormat="1" applyFont="1" applyFill="1" applyBorder="1" applyAlignment="1">
      <alignment horizontal="center" vertical="center"/>
    </xf>
    <xf numFmtId="0" fontId="22" fillId="6" borderId="6" xfId="2" applyFont="1" applyFill="1" applyBorder="1" applyAlignment="1">
      <alignment vertical="center"/>
    </xf>
    <xf numFmtId="43" fontId="23" fillId="5" borderId="6" xfId="1" applyFont="1" applyFill="1" applyBorder="1" applyAlignment="1">
      <alignment horizontal="center"/>
    </xf>
    <xf numFmtId="0" fontId="21" fillId="5" borderId="6" xfId="2" applyFont="1" applyFill="1" applyBorder="1" applyAlignment="1">
      <alignment horizontal="left" indent="2" shrinkToFit="1"/>
    </xf>
    <xf numFmtId="187" fontId="23" fillId="5" borderId="6" xfId="2" applyNumberFormat="1" applyFont="1" applyFill="1" applyBorder="1" applyAlignment="1">
      <alignment horizontal="center" vertical="top"/>
    </xf>
    <xf numFmtId="3" fontId="20" fillId="0" borderId="6" xfId="2" applyNumberFormat="1" applyFont="1" applyBorder="1" applyAlignment="1">
      <alignment vertical="top" shrinkToFit="1"/>
    </xf>
    <xf numFmtId="43" fontId="21" fillId="5" borderId="6" xfId="1" applyFont="1" applyFill="1" applyBorder="1" applyAlignment="1">
      <alignment horizontal="center"/>
    </xf>
    <xf numFmtId="0" fontId="23" fillId="5" borderId="6" xfId="2" applyFont="1" applyFill="1" applyBorder="1" applyAlignment="1">
      <alignment horizontal="left" wrapText="1" indent="2" shrinkToFit="1"/>
    </xf>
    <xf numFmtId="187" fontId="23" fillId="5" borderId="0" xfId="2" applyNumberFormat="1" applyFont="1" applyFill="1"/>
    <xf numFmtId="0" fontId="22" fillId="5" borderId="0" xfId="2" applyFont="1" applyFill="1"/>
    <xf numFmtId="0" fontId="21" fillId="5" borderId="0" xfId="5" applyFont="1" applyFill="1"/>
    <xf numFmtId="187" fontId="23" fillId="3" borderId="6" xfId="2" applyNumberFormat="1" applyFont="1" applyFill="1" applyBorder="1" applyAlignment="1">
      <alignment horizontal="center" vertical="top"/>
    </xf>
    <xf numFmtId="187" fontId="23" fillId="3" borderId="6" xfId="3" applyNumberFormat="1" applyFont="1" applyFill="1" applyBorder="1" applyAlignment="1">
      <alignment vertical="top"/>
    </xf>
    <xf numFmtId="3" fontId="21" fillId="3" borderId="6" xfId="2" applyNumberFormat="1" applyFont="1" applyFill="1" applyBorder="1" applyAlignment="1">
      <alignment vertical="top" shrinkToFit="1"/>
    </xf>
    <xf numFmtId="0" fontId="3" fillId="0" borderId="8" xfId="0" applyFont="1" applyBorder="1" applyAlignment="1">
      <alignment wrapText="1" shrinkToFit="1"/>
    </xf>
    <xf numFmtId="43" fontId="23" fillId="6" borderId="6" xfId="1" applyFont="1" applyFill="1" applyBorder="1" applyAlignment="1">
      <alignment horizontal="center" vertical="top"/>
    </xf>
    <xf numFmtId="43" fontId="22" fillId="6" borderId="6" xfId="1" applyFont="1" applyFill="1" applyBorder="1" applyAlignment="1">
      <alignment horizontal="center" vertical="top"/>
    </xf>
    <xf numFmtId="0" fontId="3" fillId="11" borderId="6" xfId="2" applyFont="1" applyFill="1" applyBorder="1" applyAlignment="1">
      <alignment horizontal="left" wrapText="1" indent="2" shrinkToFit="1"/>
    </xf>
    <xf numFmtId="187" fontId="5" fillId="11" borderId="6" xfId="1" applyNumberFormat="1" applyFont="1" applyFill="1" applyBorder="1" applyAlignment="1">
      <alignment horizontal="right" shrinkToFit="1"/>
    </xf>
    <xf numFmtId="3" fontId="5" fillId="11" borderId="6" xfId="2" applyNumberFormat="1" applyFont="1" applyFill="1" applyBorder="1" applyAlignment="1">
      <alignment vertical="top" shrinkToFit="1"/>
    </xf>
    <xf numFmtId="0" fontId="11" fillId="11" borderId="6" xfId="2" applyFont="1" applyFill="1" applyBorder="1" applyAlignment="1">
      <alignment horizontal="center" vertical="top"/>
    </xf>
    <xf numFmtId="3" fontId="5" fillId="12" borderId="6" xfId="2" applyNumberFormat="1" applyFont="1" applyFill="1" applyBorder="1" applyAlignment="1">
      <alignment vertical="top" shrinkToFit="1"/>
    </xf>
    <xf numFmtId="187" fontId="10" fillId="12" borderId="6" xfId="2" applyNumberFormat="1" applyFont="1" applyFill="1" applyBorder="1" applyAlignment="1">
      <alignment horizontal="center" vertical="top"/>
    </xf>
    <xf numFmtId="187" fontId="10" fillId="12" borderId="6" xfId="3" applyNumberFormat="1" applyFont="1" applyFill="1" applyBorder="1" applyAlignment="1">
      <alignment vertical="top"/>
    </xf>
    <xf numFmtId="0" fontId="11" fillId="12" borderId="6" xfId="2" applyFont="1" applyFill="1" applyBorder="1" applyAlignment="1">
      <alignment horizontal="center" vertical="top"/>
    </xf>
    <xf numFmtId="187" fontId="10" fillId="12" borderId="6" xfId="1" applyNumberFormat="1" applyFont="1" applyFill="1" applyBorder="1" applyAlignment="1">
      <alignment vertical="top"/>
    </xf>
    <xf numFmtId="187" fontId="3" fillId="12" borderId="6" xfId="3" applyNumberFormat="1" applyFont="1" applyFill="1" applyBorder="1" applyAlignment="1">
      <alignment horizontal="center" vertical="top" shrinkToFit="1"/>
    </xf>
    <xf numFmtId="187" fontId="11" fillId="12" borderId="6" xfId="1" applyNumberFormat="1" applyFont="1" applyFill="1" applyBorder="1" applyAlignment="1">
      <alignment vertical="top"/>
    </xf>
    <xf numFmtId="0" fontId="3" fillId="12" borderId="6" xfId="2" applyFont="1" applyFill="1" applyBorder="1"/>
    <xf numFmtId="187" fontId="11" fillId="11" borderId="6" xfId="2" applyNumberFormat="1" applyFont="1" applyFill="1" applyBorder="1" applyAlignment="1">
      <alignment horizontal="right" vertical="top"/>
    </xf>
    <xf numFmtId="187" fontId="23" fillId="5" borderId="6" xfId="3" applyNumberFormat="1" applyFont="1" applyFill="1" applyBorder="1" applyAlignment="1">
      <alignment vertical="top"/>
    </xf>
    <xf numFmtId="187" fontId="21" fillId="5" borderId="6" xfId="1" applyNumberFormat="1" applyFont="1" applyFill="1" applyBorder="1" applyAlignment="1">
      <alignment vertical="top" shrinkToFit="1"/>
    </xf>
    <xf numFmtId="0" fontId="3" fillId="0" borderId="6" xfId="2" applyFont="1" applyBorder="1" applyAlignment="1">
      <alignment vertical="top" wrapText="1"/>
    </xf>
    <xf numFmtId="187" fontId="3" fillId="0" borderId="6" xfId="1" applyNumberFormat="1" applyFont="1" applyFill="1" applyBorder="1" applyAlignment="1">
      <alignment vertical="center"/>
    </xf>
    <xf numFmtId="0" fontId="3" fillId="0" borderId="22" xfId="2" applyFont="1" applyBorder="1" applyAlignment="1">
      <alignment horizontal="center" vertical="top"/>
    </xf>
    <xf numFmtId="0" fontId="3" fillId="0" borderId="6" xfId="2" applyFont="1" applyBorder="1" applyAlignment="1">
      <alignment vertical="top"/>
    </xf>
    <xf numFmtId="0" fontId="3" fillId="0" borderId="0" xfId="2" applyFont="1" applyAlignment="1">
      <alignment vertical="top"/>
    </xf>
    <xf numFmtId="0" fontId="3" fillId="5" borderId="6" xfId="2" applyFont="1" applyFill="1" applyBorder="1" applyAlignment="1">
      <alignment wrapText="1"/>
    </xf>
    <xf numFmtId="0" fontId="11" fillId="0" borderId="4" xfId="2" applyFont="1" applyBorder="1" applyAlignment="1">
      <alignment vertical="top" wrapText="1"/>
    </xf>
    <xf numFmtId="187" fontId="11" fillId="0" borderId="6" xfId="1" applyNumberFormat="1" applyFont="1" applyFill="1" applyBorder="1" applyAlignment="1">
      <alignment horizontal="center" vertical="center"/>
    </xf>
    <xf numFmtId="0" fontId="11" fillId="0" borderId="6" xfId="2" applyFont="1" applyBorder="1" applyAlignment="1">
      <alignment horizontal="center" vertical="center"/>
    </xf>
    <xf numFmtId="0" fontId="11" fillId="0" borderId="6" xfId="2" applyFont="1" applyBorder="1" applyAlignment="1">
      <alignment vertical="top"/>
    </xf>
    <xf numFmtId="0" fontId="5" fillId="3" borderId="6" xfId="2" applyFont="1" applyFill="1" applyBorder="1" applyAlignment="1">
      <alignment vertical="top" shrinkToFit="1"/>
    </xf>
    <xf numFmtId="0" fontId="10" fillId="3" borderId="6" xfId="3" applyNumberFormat="1" applyFont="1" applyFill="1" applyBorder="1" applyAlignment="1">
      <alignment vertical="top"/>
    </xf>
    <xf numFmtId="0" fontId="11" fillId="0" borderId="6" xfId="2" applyFont="1" applyBorder="1" applyAlignment="1">
      <alignment horizontal="right" vertical="top"/>
    </xf>
    <xf numFmtId="187" fontId="11" fillId="0" borderId="6" xfId="2" applyNumberFormat="1" applyFont="1" applyBorder="1" applyAlignment="1">
      <alignment horizontal="right" vertical="top"/>
    </xf>
    <xf numFmtId="187" fontId="11" fillId="0" borderId="6" xfId="3" applyNumberFormat="1" applyFont="1" applyFill="1" applyBorder="1" applyAlignment="1">
      <alignment horizontal="right" vertical="top"/>
    </xf>
    <xf numFmtId="3" fontId="3" fillId="0" borderId="6" xfId="2" applyNumberFormat="1" applyFont="1" applyBorder="1" applyAlignment="1">
      <alignment horizontal="right" vertical="top" shrinkToFit="1"/>
    </xf>
    <xf numFmtId="0" fontId="11" fillId="3" borderId="6" xfId="2" applyFont="1" applyFill="1" applyBorder="1" applyAlignment="1">
      <alignment horizontal="right" vertical="top"/>
    </xf>
    <xf numFmtId="3" fontId="5" fillId="3" borderId="6" xfId="2" applyNumberFormat="1" applyFont="1" applyFill="1" applyBorder="1" applyAlignment="1">
      <alignment horizontal="right" vertical="top" shrinkToFit="1"/>
    </xf>
    <xf numFmtId="187" fontId="10" fillId="3" borderId="6" xfId="3" applyNumberFormat="1" applyFont="1" applyFill="1" applyBorder="1" applyAlignment="1">
      <alignment horizontal="right" vertical="top"/>
    </xf>
    <xf numFmtId="187" fontId="10" fillId="12" borderId="6" xfId="2" applyNumberFormat="1" applyFont="1" applyFill="1" applyBorder="1" applyAlignment="1">
      <alignment horizontal="right" vertical="top"/>
    </xf>
    <xf numFmtId="3" fontId="5" fillId="12" borderId="6" xfId="2" applyNumberFormat="1" applyFont="1" applyFill="1" applyBorder="1" applyAlignment="1">
      <alignment horizontal="right" vertical="top" shrinkToFit="1"/>
    </xf>
    <xf numFmtId="187" fontId="10" fillId="12" borderId="6" xfId="3" applyNumberFormat="1" applyFont="1" applyFill="1" applyBorder="1" applyAlignment="1">
      <alignment horizontal="right" vertical="top"/>
    </xf>
    <xf numFmtId="187" fontId="23" fillId="6" borderId="6" xfId="2" applyNumberFormat="1" applyFont="1" applyFill="1" applyBorder="1" applyAlignment="1">
      <alignment horizontal="center" vertical="center"/>
    </xf>
    <xf numFmtId="3" fontId="3" fillId="3" borderId="6" xfId="2" applyNumberFormat="1" applyFont="1" applyFill="1" applyBorder="1" applyAlignment="1">
      <alignment vertical="top" shrinkToFit="1"/>
    </xf>
    <xf numFmtId="187" fontId="5" fillId="5" borderId="6" xfId="1" applyNumberFormat="1" applyFont="1" applyFill="1" applyBorder="1" applyAlignment="1">
      <alignment horizontal="right" shrinkToFit="1"/>
    </xf>
    <xf numFmtId="3" fontId="5" fillId="5" borderId="6" xfId="2" applyNumberFormat="1" applyFont="1" applyFill="1" applyBorder="1" applyAlignment="1">
      <alignment vertical="top" shrinkToFit="1"/>
    </xf>
    <xf numFmtId="0" fontId="10" fillId="6" borderId="6" xfId="2" applyFont="1" applyFill="1" applyBorder="1" applyAlignment="1">
      <alignment horizontal="center" vertical="center"/>
    </xf>
    <xf numFmtId="187" fontId="11" fillId="6" borderId="6" xfId="3" applyNumberFormat="1" applyFont="1" applyFill="1" applyBorder="1" applyAlignment="1">
      <alignment vertical="center"/>
    </xf>
    <xf numFmtId="0" fontId="10" fillId="6" borderId="6" xfId="2" applyFont="1" applyFill="1" applyBorder="1" applyAlignment="1">
      <alignment vertical="center"/>
    </xf>
    <xf numFmtId="43" fontId="10" fillId="3" borderId="6" xfId="1" applyFont="1" applyFill="1" applyBorder="1" applyAlignment="1">
      <alignment vertical="top"/>
    </xf>
    <xf numFmtId="0" fontId="21" fillId="5" borderId="23" xfId="2" applyFont="1" applyFill="1" applyBorder="1" applyAlignment="1">
      <alignment horizontal="left" wrapText="1" indent="2" shrinkToFit="1"/>
    </xf>
    <xf numFmtId="187" fontId="23" fillId="5" borderId="23" xfId="2" applyNumberFormat="1" applyFont="1" applyFill="1" applyBorder="1" applyAlignment="1">
      <alignment horizontal="center" vertical="top"/>
    </xf>
    <xf numFmtId="3" fontId="20" fillId="5" borderId="23" xfId="2" applyNumberFormat="1" applyFont="1" applyFill="1" applyBorder="1" applyAlignment="1">
      <alignment vertical="top" shrinkToFit="1"/>
    </xf>
    <xf numFmtId="0" fontId="22" fillId="5" borderId="23" xfId="2" applyFont="1" applyFill="1" applyBorder="1" applyAlignment="1">
      <alignment horizontal="center" vertical="top"/>
    </xf>
    <xf numFmtId="187" fontId="22" fillId="5" borderId="23" xfId="2" applyNumberFormat="1" applyFont="1" applyFill="1" applyBorder="1" applyAlignment="1">
      <alignment horizontal="center" vertical="top"/>
    </xf>
    <xf numFmtId="0" fontId="22" fillId="5" borderId="23" xfId="2" applyFont="1" applyFill="1" applyBorder="1" applyAlignment="1">
      <alignment vertical="top"/>
    </xf>
    <xf numFmtId="0" fontId="21" fillId="5" borderId="0" xfId="2" applyFont="1" applyFill="1" applyAlignment="1">
      <alignment horizontal="left" wrapText="1" indent="2" shrinkToFit="1"/>
    </xf>
    <xf numFmtId="187" fontId="23" fillId="5" borderId="0" xfId="2" applyNumberFormat="1" applyFont="1" applyFill="1" applyAlignment="1">
      <alignment horizontal="center" vertical="top"/>
    </xf>
    <xf numFmtId="3" fontId="20" fillId="5" borderId="0" xfId="2" applyNumberFormat="1" applyFont="1" applyFill="1" applyAlignment="1">
      <alignment vertical="top" shrinkToFit="1"/>
    </xf>
    <xf numFmtId="0" fontId="22" fillId="5" borderId="0" xfId="2" applyFont="1" applyFill="1" applyAlignment="1">
      <alignment horizontal="center" vertical="top"/>
    </xf>
    <xf numFmtId="187" fontId="22" fillId="5" borderId="0" xfId="2" applyNumberFormat="1" applyFont="1" applyFill="1" applyAlignment="1">
      <alignment horizontal="center" vertical="top"/>
    </xf>
    <xf numFmtId="0" fontId="22" fillId="5" borderId="0" xfId="2" applyFont="1" applyFill="1" applyAlignment="1">
      <alignment vertical="top"/>
    </xf>
    <xf numFmtId="189" fontId="9" fillId="0" borderId="21" xfId="0" applyNumberFormat="1" applyFont="1" applyBorder="1"/>
    <xf numFmtId="189" fontId="9" fillId="0" borderId="18" xfId="0" applyNumberFormat="1" applyFont="1" applyBorder="1"/>
    <xf numFmtId="0" fontId="22" fillId="5" borderId="4" xfId="2" applyFont="1" applyFill="1" applyBorder="1" applyAlignment="1">
      <alignment horizontal="center"/>
    </xf>
    <xf numFmtId="0" fontId="22" fillId="5" borderId="2" xfId="2" applyFont="1" applyFill="1" applyBorder="1" applyAlignment="1">
      <alignment horizontal="center"/>
    </xf>
    <xf numFmtId="0" fontId="22" fillId="5" borderId="3" xfId="2" applyFont="1" applyFill="1" applyBorder="1" applyAlignment="1">
      <alignment horizontal="center"/>
    </xf>
    <xf numFmtId="0" fontId="20" fillId="5" borderId="0" xfId="2" applyFont="1" applyFill="1" applyAlignment="1">
      <alignment horizontal="center" vertical="center"/>
    </xf>
    <xf numFmtId="0" fontId="22" fillId="5" borderId="1" xfId="2" applyFont="1" applyFill="1" applyBorder="1" applyAlignment="1">
      <alignment horizontal="center" vertical="center"/>
    </xf>
    <xf numFmtId="0" fontId="22" fillId="5" borderId="5" xfId="2" applyFont="1" applyFill="1" applyBorder="1" applyAlignment="1">
      <alignment horizontal="center" vertical="center"/>
    </xf>
    <xf numFmtId="0" fontId="22" fillId="5" borderId="1" xfId="2" applyFont="1" applyFill="1" applyBorder="1" applyAlignment="1">
      <alignment horizontal="center" vertical="center" wrapText="1"/>
    </xf>
    <xf numFmtId="0" fontId="22" fillId="5" borderId="5" xfId="2" applyFont="1" applyFill="1" applyBorder="1" applyAlignment="1">
      <alignment horizontal="center" vertical="center" wrapText="1"/>
    </xf>
    <xf numFmtId="0" fontId="20" fillId="5" borderId="0" xfId="0" applyFont="1" applyFill="1" applyAlignment="1">
      <alignment horizontal="center" vertical="center" wrapText="1"/>
    </xf>
    <xf numFmtId="0" fontId="22" fillId="5" borderId="1" xfId="2" applyFont="1" applyFill="1" applyBorder="1" applyAlignment="1">
      <alignment horizontal="center" wrapText="1"/>
    </xf>
    <xf numFmtId="0" fontId="22" fillId="5" borderId="5" xfId="2" applyFont="1" applyFill="1" applyBorder="1" applyAlignment="1">
      <alignment horizontal="center" wrapText="1"/>
    </xf>
    <xf numFmtId="0" fontId="8" fillId="5" borderId="4" xfId="2" applyFont="1" applyFill="1" applyBorder="1" applyAlignment="1">
      <alignment horizontal="center"/>
    </xf>
    <xf numFmtId="0" fontId="8" fillId="5" borderId="2" xfId="2" applyFont="1" applyFill="1" applyBorder="1" applyAlignment="1">
      <alignment horizontal="center"/>
    </xf>
    <xf numFmtId="0" fontId="8" fillId="5" borderId="3" xfId="2" applyFont="1" applyFill="1" applyBorder="1" applyAlignment="1">
      <alignment horizontal="center"/>
    </xf>
    <xf numFmtId="0" fontId="8" fillId="5" borderId="1" xfId="2" applyFont="1" applyFill="1" applyBorder="1" applyAlignment="1">
      <alignment horizontal="center" vertical="center"/>
    </xf>
    <xf numFmtId="0" fontId="8" fillId="5" borderId="5" xfId="2" applyFont="1" applyFill="1" applyBorder="1" applyAlignment="1">
      <alignment horizontal="center" vertical="center"/>
    </xf>
    <xf numFmtId="0" fontId="6" fillId="5" borderId="0" xfId="2" applyFont="1" applyFill="1" applyAlignment="1">
      <alignment horizontal="center" vertical="center"/>
    </xf>
    <xf numFmtId="0" fontId="10" fillId="0" borderId="1" xfId="2" applyFont="1" applyBorder="1" applyAlignment="1">
      <alignment horizontal="center" vertical="center"/>
    </xf>
    <xf numFmtId="0" fontId="10" fillId="0" borderId="5" xfId="2" applyFont="1" applyBorder="1" applyAlignment="1">
      <alignment horizontal="center" vertical="center"/>
    </xf>
    <xf numFmtId="0" fontId="8" fillId="5" borderId="1" xfId="2" applyFont="1" applyFill="1" applyBorder="1" applyAlignment="1">
      <alignment horizontal="center" wrapText="1"/>
    </xf>
    <xf numFmtId="0" fontId="8" fillId="5" borderId="5" xfId="2" applyFont="1" applyFill="1" applyBorder="1" applyAlignment="1">
      <alignment horizontal="center" wrapText="1"/>
    </xf>
    <xf numFmtId="0" fontId="2" fillId="5" borderId="0" xfId="2" applyFont="1" applyFill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8" fillId="0" borderId="11" xfId="0" applyFont="1" applyBorder="1" applyAlignment="1">
      <alignment horizontal="center"/>
    </xf>
    <xf numFmtId="0" fontId="14" fillId="0" borderId="12" xfId="0" applyFont="1" applyBorder="1"/>
    <xf numFmtId="0" fontId="14" fillId="0" borderId="13" xfId="0" applyFont="1" applyBorder="1"/>
    <xf numFmtId="0" fontId="8" fillId="7" borderId="15" xfId="0" applyFont="1" applyFill="1" applyBorder="1" applyAlignment="1">
      <alignment horizontal="center"/>
    </xf>
    <xf numFmtId="0" fontId="14" fillId="0" borderId="16" xfId="0" applyFont="1" applyBorder="1"/>
    <xf numFmtId="0" fontId="14" fillId="0" borderId="17" xfId="0" applyFont="1" applyBorder="1"/>
    <xf numFmtId="0" fontId="8" fillId="8" borderId="15" xfId="0" applyFont="1" applyFill="1" applyBorder="1" applyAlignment="1">
      <alignment horizontal="center"/>
    </xf>
  </cellXfs>
  <cellStyles count="8">
    <cellStyle name="Comma" xfId="1" builtinId="3"/>
    <cellStyle name="Comma 2" xfId="3" xr:uid="{00000000-0005-0000-0000-000000000000}"/>
    <cellStyle name="Normal" xfId="0" builtinId="0"/>
    <cellStyle name="Normal 2" xfId="2" xr:uid="{00000000-0005-0000-0000-000001000000}"/>
    <cellStyle name="Normal 3 2" xfId="4" xr:uid="{00000000-0005-0000-0000-000002000000}"/>
    <cellStyle name="เครื่องหมายจุลภาค 2" xfId="7" xr:uid="{00000000-0005-0000-0000-000004000000}"/>
    <cellStyle name="ปกติ 10" xfId="5" xr:uid="{00000000-0005-0000-0000-000006000000}"/>
    <cellStyle name="ปกติ 2" xfId="6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O36"/>
  <sheetViews>
    <sheetView zoomScaleNormal="100" zoomScaleSheetLayoutView="100" workbookViewId="0">
      <selection activeCell="E11" sqref="E11"/>
    </sheetView>
  </sheetViews>
  <sheetFormatPr defaultColWidth="10.42578125" defaultRowHeight="19.5" x14ac:dyDescent="0.3"/>
  <cols>
    <col min="1" max="1" width="54.140625" style="151" customWidth="1"/>
    <col min="2" max="12" width="8.7109375" style="151" customWidth="1"/>
    <col min="13" max="13" width="14.42578125" style="151" customWidth="1"/>
    <col min="14" max="14" width="18" style="151" customWidth="1"/>
    <col min="15" max="15" width="12.42578125" style="151" bestFit="1" customWidth="1"/>
    <col min="16" max="253" width="10.42578125" style="151"/>
    <col min="254" max="254" width="55.7109375" style="151" customWidth="1"/>
    <col min="255" max="255" width="10.42578125" style="151"/>
    <col min="256" max="256" width="12.42578125" style="151" customWidth="1"/>
    <col min="257" max="258" width="11.42578125" style="151" bestFit="1" customWidth="1"/>
    <col min="259" max="259" width="10.140625" style="151" customWidth="1"/>
    <col min="260" max="260" width="10.28515625" style="151" customWidth="1"/>
    <col min="261" max="261" width="12.42578125" style="151" customWidth="1"/>
    <col min="262" max="262" width="11.140625" style="151" customWidth="1"/>
    <col min="263" max="263" width="11.42578125" style="151" bestFit="1" customWidth="1"/>
    <col min="264" max="264" width="10.42578125" style="151"/>
    <col min="265" max="265" width="10.28515625" style="151" customWidth="1"/>
    <col min="266" max="266" width="12.42578125" style="151" customWidth="1"/>
    <col min="267" max="267" width="12.28515625" style="151" customWidth="1"/>
    <col min="268" max="268" width="13.5703125" style="151" customWidth="1"/>
    <col min="269" max="269" width="11.5703125" style="151" bestFit="1" customWidth="1"/>
    <col min="270" max="270" width="14.140625" style="151" customWidth="1"/>
    <col min="271" max="271" width="12.42578125" style="151" bestFit="1" customWidth="1"/>
    <col min="272" max="509" width="10.42578125" style="151"/>
    <col min="510" max="510" width="55.7109375" style="151" customWidth="1"/>
    <col min="511" max="511" width="10.42578125" style="151"/>
    <col min="512" max="512" width="12.42578125" style="151" customWidth="1"/>
    <col min="513" max="514" width="11.42578125" style="151" bestFit="1" customWidth="1"/>
    <col min="515" max="515" width="10.140625" style="151" customWidth="1"/>
    <col min="516" max="516" width="10.28515625" style="151" customWidth="1"/>
    <col min="517" max="517" width="12.42578125" style="151" customWidth="1"/>
    <col min="518" max="518" width="11.140625" style="151" customWidth="1"/>
    <col min="519" max="519" width="11.42578125" style="151" bestFit="1" customWidth="1"/>
    <col min="520" max="520" width="10.42578125" style="151"/>
    <col min="521" max="521" width="10.28515625" style="151" customWidth="1"/>
    <col min="522" max="522" width="12.42578125" style="151" customWidth="1"/>
    <col min="523" max="523" width="12.28515625" style="151" customWidth="1"/>
    <col min="524" max="524" width="13.5703125" style="151" customWidth="1"/>
    <col min="525" max="525" width="11.5703125" style="151" bestFit="1" customWidth="1"/>
    <col min="526" max="526" width="14.140625" style="151" customWidth="1"/>
    <col min="527" max="527" width="12.42578125" style="151" bestFit="1" customWidth="1"/>
    <col min="528" max="765" width="10.42578125" style="151"/>
    <col min="766" max="766" width="55.7109375" style="151" customWidth="1"/>
    <col min="767" max="767" width="10.42578125" style="151"/>
    <col min="768" max="768" width="12.42578125" style="151" customWidth="1"/>
    <col min="769" max="770" width="11.42578125" style="151" bestFit="1" customWidth="1"/>
    <col min="771" max="771" width="10.140625" style="151" customWidth="1"/>
    <col min="772" max="772" width="10.28515625" style="151" customWidth="1"/>
    <col min="773" max="773" width="12.42578125" style="151" customWidth="1"/>
    <col min="774" max="774" width="11.140625" style="151" customWidth="1"/>
    <col min="775" max="775" width="11.42578125" style="151" bestFit="1" customWidth="1"/>
    <col min="776" max="776" width="10.42578125" style="151"/>
    <col min="777" max="777" width="10.28515625" style="151" customWidth="1"/>
    <col min="778" max="778" width="12.42578125" style="151" customWidth="1"/>
    <col min="779" max="779" width="12.28515625" style="151" customWidth="1"/>
    <col min="780" max="780" width="13.5703125" style="151" customWidth="1"/>
    <col min="781" max="781" width="11.5703125" style="151" bestFit="1" customWidth="1"/>
    <col min="782" max="782" width="14.140625" style="151" customWidth="1"/>
    <col min="783" max="783" width="12.42578125" style="151" bestFit="1" customWidth="1"/>
    <col min="784" max="1021" width="10.42578125" style="151"/>
    <col min="1022" max="1022" width="55.7109375" style="151" customWidth="1"/>
    <col min="1023" max="1023" width="10.42578125" style="151"/>
    <col min="1024" max="1024" width="12.42578125" style="151" customWidth="1"/>
    <col min="1025" max="1026" width="11.42578125" style="151" bestFit="1" customWidth="1"/>
    <col min="1027" max="1027" width="10.140625" style="151" customWidth="1"/>
    <col min="1028" max="1028" width="10.28515625" style="151" customWidth="1"/>
    <col min="1029" max="1029" width="12.42578125" style="151" customWidth="1"/>
    <col min="1030" max="1030" width="11.140625" style="151" customWidth="1"/>
    <col min="1031" max="1031" width="11.42578125" style="151" bestFit="1" customWidth="1"/>
    <col min="1032" max="1032" width="10.42578125" style="151"/>
    <col min="1033" max="1033" width="10.28515625" style="151" customWidth="1"/>
    <col min="1034" max="1034" width="12.42578125" style="151" customWidth="1"/>
    <col min="1035" max="1035" width="12.28515625" style="151" customWidth="1"/>
    <col min="1036" max="1036" width="13.5703125" style="151" customWidth="1"/>
    <col min="1037" max="1037" width="11.5703125" style="151" bestFit="1" customWidth="1"/>
    <col min="1038" max="1038" width="14.140625" style="151" customWidth="1"/>
    <col min="1039" max="1039" width="12.42578125" style="151" bestFit="1" customWidth="1"/>
    <col min="1040" max="1277" width="10.42578125" style="151"/>
    <col min="1278" max="1278" width="55.7109375" style="151" customWidth="1"/>
    <col min="1279" max="1279" width="10.42578125" style="151"/>
    <col min="1280" max="1280" width="12.42578125" style="151" customWidth="1"/>
    <col min="1281" max="1282" width="11.42578125" style="151" bestFit="1" customWidth="1"/>
    <col min="1283" max="1283" width="10.140625" style="151" customWidth="1"/>
    <col min="1284" max="1284" width="10.28515625" style="151" customWidth="1"/>
    <col min="1285" max="1285" width="12.42578125" style="151" customWidth="1"/>
    <col min="1286" max="1286" width="11.140625" style="151" customWidth="1"/>
    <col min="1287" max="1287" width="11.42578125" style="151" bestFit="1" customWidth="1"/>
    <col min="1288" max="1288" width="10.42578125" style="151"/>
    <col min="1289" max="1289" width="10.28515625" style="151" customWidth="1"/>
    <col min="1290" max="1290" width="12.42578125" style="151" customWidth="1"/>
    <col min="1291" max="1291" width="12.28515625" style="151" customWidth="1"/>
    <col min="1292" max="1292" width="13.5703125" style="151" customWidth="1"/>
    <col min="1293" max="1293" width="11.5703125" style="151" bestFit="1" customWidth="1"/>
    <col min="1294" max="1294" width="14.140625" style="151" customWidth="1"/>
    <col min="1295" max="1295" width="12.42578125" style="151" bestFit="1" customWidth="1"/>
    <col min="1296" max="1533" width="10.42578125" style="151"/>
    <col min="1534" max="1534" width="55.7109375" style="151" customWidth="1"/>
    <col min="1535" max="1535" width="10.42578125" style="151"/>
    <col min="1536" max="1536" width="12.42578125" style="151" customWidth="1"/>
    <col min="1537" max="1538" width="11.42578125" style="151" bestFit="1" customWidth="1"/>
    <col min="1539" max="1539" width="10.140625" style="151" customWidth="1"/>
    <col min="1540" max="1540" width="10.28515625" style="151" customWidth="1"/>
    <col min="1541" max="1541" width="12.42578125" style="151" customWidth="1"/>
    <col min="1542" max="1542" width="11.140625" style="151" customWidth="1"/>
    <col min="1543" max="1543" width="11.42578125" style="151" bestFit="1" customWidth="1"/>
    <col min="1544" max="1544" width="10.42578125" style="151"/>
    <col min="1545" max="1545" width="10.28515625" style="151" customWidth="1"/>
    <col min="1546" max="1546" width="12.42578125" style="151" customWidth="1"/>
    <col min="1547" max="1547" width="12.28515625" style="151" customWidth="1"/>
    <col min="1548" max="1548" width="13.5703125" style="151" customWidth="1"/>
    <col min="1549" max="1549" width="11.5703125" style="151" bestFit="1" customWidth="1"/>
    <col min="1550" max="1550" width="14.140625" style="151" customWidth="1"/>
    <col min="1551" max="1551" width="12.42578125" style="151" bestFit="1" customWidth="1"/>
    <col min="1552" max="1789" width="10.42578125" style="151"/>
    <col min="1790" max="1790" width="55.7109375" style="151" customWidth="1"/>
    <col min="1791" max="1791" width="10.42578125" style="151"/>
    <col min="1792" max="1792" width="12.42578125" style="151" customWidth="1"/>
    <col min="1793" max="1794" width="11.42578125" style="151" bestFit="1" customWidth="1"/>
    <col min="1795" max="1795" width="10.140625" style="151" customWidth="1"/>
    <col min="1796" max="1796" width="10.28515625" style="151" customWidth="1"/>
    <col min="1797" max="1797" width="12.42578125" style="151" customWidth="1"/>
    <col min="1798" max="1798" width="11.140625" style="151" customWidth="1"/>
    <col min="1799" max="1799" width="11.42578125" style="151" bestFit="1" customWidth="1"/>
    <col min="1800" max="1800" width="10.42578125" style="151"/>
    <col min="1801" max="1801" width="10.28515625" style="151" customWidth="1"/>
    <col min="1802" max="1802" width="12.42578125" style="151" customWidth="1"/>
    <col min="1803" max="1803" width="12.28515625" style="151" customWidth="1"/>
    <col min="1804" max="1804" width="13.5703125" style="151" customWidth="1"/>
    <col min="1805" max="1805" width="11.5703125" style="151" bestFit="1" customWidth="1"/>
    <col min="1806" max="1806" width="14.140625" style="151" customWidth="1"/>
    <col min="1807" max="1807" width="12.42578125" style="151" bestFit="1" customWidth="1"/>
    <col min="1808" max="2045" width="10.42578125" style="151"/>
    <col min="2046" max="2046" width="55.7109375" style="151" customWidth="1"/>
    <col min="2047" max="2047" width="10.42578125" style="151"/>
    <col min="2048" max="2048" width="12.42578125" style="151" customWidth="1"/>
    <col min="2049" max="2050" width="11.42578125" style="151" bestFit="1" customWidth="1"/>
    <col min="2051" max="2051" width="10.140625" style="151" customWidth="1"/>
    <col min="2052" max="2052" width="10.28515625" style="151" customWidth="1"/>
    <col min="2053" max="2053" width="12.42578125" style="151" customWidth="1"/>
    <col min="2054" max="2054" width="11.140625" style="151" customWidth="1"/>
    <col min="2055" max="2055" width="11.42578125" style="151" bestFit="1" customWidth="1"/>
    <col min="2056" max="2056" width="10.42578125" style="151"/>
    <col min="2057" max="2057" width="10.28515625" style="151" customWidth="1"/>
    <col min="2058" max="2058" width="12.42578125" style="151" customWidth="1"/>
    <col min="2059" max="2059" width="12.28515625" style="151" customWidth="1"/>
    <col min="2060" max="2060" width="13.5703125" style="151" customWidth="1"/>
    <col min="2061" max="2061" width="11.5703125" style="151" bestFit="1" customWidth="1"/>
    <col min="2062" max="2062" width="14.140625" style="151" customWidth="1"/>
    <col min="2063" max="2063" width="12.42578125" style="151" bestFit="1" customWidth="1"/>
    <col min="2064" max="2301" width="10.42578125" style="151"/>
    <col min="2302" max="2302" width="55.7109375" style="151" customWidth="1"/>
    <col min="2303" max="2303" width="10.42578125" style="151"/>
    <col min="2304" max="2304" width="12.42578125" style="151" customWidth="1"/>
    <col min="2305" max="2306" width="11.42578125" style="151" bestFit="1" customWidth="1"/>
    <col min="2307" max="2307" width="10.140625" style="151" customWidth="1"/>
    <col min="2308" max="2308" width="10.28515625" style="151" customWidth="1"/>
    <col min="2309" max="2309" width="12.42578125" style="151" customWidth="1"/>
    <col min="2310" max="2310" width="11.140625" style="151" customWidth="1"/>
    <col min="2311" max="2311" width="11.42578125" style="151" bestFit="1" customWidth="1"/>
    <col min="2312" max="2312" width="10.42578125" style="151"/>
    <col min="2313" max="2313" width="10.28515625" style="151" customWidth="1"/>
    <col min="2314" max="2314" width="12.42578125" style="151" customWidth="1"/>
    <col min="2315" max="2315" width="12.28515625" style="151" customWidth="1"/>
    <col min="2316" max="2316" width="13.5703125" style="151" customWidth="1"/>
    <col min="2317" max="2317" width="11.5703125" style="151" bestFit="1" customWidth="1"/>
    <col min="2318" max="2318" width="14.140625" style="151" customWidth="1"/>
    <col min="2319" max="2319" width="12.42578125" style="151" bestFit="1" customWidth="1"/>
    <col min="2320" max="2557" width="10.42578125" style="151"/>
    <col min="2558" max="2558" width="55.7109375" style="151" customWidth="1"/>
    <col min="2559" max="2559" width="10.42578125" style="151"/>
    <col min="2560" max="2560" width="12.42578125" style="151" customWidth="1"/>
    <col min="2561" max="2562" width="11.42578125" style="151" bestFit="1" customWidth="1"/>
    <col min="2563" max="2563" width="10.140625" style="151" customWidth="1"/>
    <col min="2564" max="2564" width="10.28515625" style="151" customWidth="1"/>
    <col min="2565" max="2565" width="12.42578125" style="151" customWidth="1"/>
    <col min="2566" max="2566" width="11.140625" style="151" customWidth="1"/>
    <col min="2567" max="2567" width="11.42578125" style="151" bestFit="1" customWidth="1"/>
    <col min="2568" max="2568" width="10.42578125" style="151"/>
    <col min="2569" max="2569" width="10.28515625" style="151" customWidth="1"/>
    <col min="2570" max="2570" width="12.42578125" style="151" customWidth="1"/>
    <col min="2571" max="2571" width="12.28515625" style="151" customWidth="1"/>
    <col min="2572" max="2572" width="13.5703125" style="151" customWidth="1"/>
    <col min="2573" max="2573" width="11.5703125" style="151" bestFit="1" customWidth="1"/>
    <col min="2574" max="2574" width="14.140625" style="151" customWidth="1"/>
    <col min="2575" max="2575" width="12.42578125" style="151" bestFit="1" customWidth="1"/>
    <col min="2576" max="2813" width="10.42578125" style="151"/>
    <col min="2814" max="2814" width="55.7109375" style="151" customWidth="1"/>
    <col min="2815" max="2815" width="10.42578125" style="151"/>
    <col min="2816" max="2816" width="12.42578125" style="151" customWidth="1"/>
    <col min="2817" max="2818" width="11.42578125" style="151" bestFit="1" customWidth="1"/>
    <col min="2819" max="2819" width="10.140625" style="151" customWidth="1"/>
    <col min="2820" max="2820" width="10.28515625" style="151" customWidth="1"/>
    <col min="2821" max="2821" width="12.42578125" style="151" customWidth="1"/>
    <col min="2822" max="2822" width="11.140625" style="151" customWidth="1"/>
    <col min="2823" max="2823" width="11.42578125" style="151" bestFit="1" customWidth="1"/>
    <col min="2824" max="2824" width="10.42578125" style="151"/>
    <col min="2825" max="2825" width="10.28515625" style="151" customWidth="1"/>
    <col min="2826" max="2826" width="12.42578125" style="151" customWidth="1"/>
    <col min="2827" max="2827" width="12.28515625" style="151" customWidth="1"/>
    <col min="2828" max="2828" width="13.5703125" style="151" customWidth="1"/>
    <col min="2829" max="2829" width="11.5703125" style="151" bestFit="1" customWidth="1"/>
    <col min="2830" max="2830" width="14.140625" style="151" customWidth="1"/>
    <col min="2831" max="2831" width="12.42578125" style="151" bestFit="1" customWidth="1"/>
    <col min="2832" max="3069" width="10.42578125" style="151"/>
    <col min="3070" max="3070" width="55.7109375" style="151" customWidth="1"/>
    <col min="3071" max="3071" width="10.42578125" style="151"/>
    <col min="3072" max="3072" width="12.42578125" style="151" customWidth="1"/>
    <col min="3073" max="3074" width="11.42578125" style="151" bestFit="1" customWidth="1"/>
    <col min="3075" max="3075" width="10.140625" style="151" customWidth="1"/>
    <col min="3076" max="3076" width="10.28515625" style="151" customWidth="1"/>
    <col min="3077" max="3077" width="12.42578125" style="151" customWidth="1"/>
    <col min="3078" max="3078" width="11.140625" style="151" customWidth="1"/>
    <col min="3079" max="3079" width="11.42578125" style="151" bestFit="1" customWidth="1"/>
    <col min="3080" max="3080" width="10.42578125" style="151"/>
    <col min="3081" max="3081" width="10.28515625" style="151" customWidth="1"/>
    <col min="3082" max="3082" width="12.42578125" style="151" customWidth="1"/>
    <col min="3083" max="3083" width="12.28515625" style="151" customWidth="1"/>
    <col min="3084" max="3084" width="13.5703125" style="151" customWidth="1"/>
    <col min="3085" max="3085" width="11.5703125" style="151" bestFit="1" customWidth="1"/>
    <col min="3086" max="3086" width="14.140625" style="151" customWidth="1"/>
    <col min="3087" max="3087" width="12.42578125" style="151" bestFit="1" customWidth="1"/>
    <col min="3088" max="3325" width="10.42578125" style="151"/>
    <col min="3326" max="3326" width="55.7109375" style="151" customWidth="1"/>
    <col min="3327" max="3327" width="10.42578125" style="151"/>
    <col min="3328" max="3328" width="12.42578125" style="151" customWidth="1"/>
    <col min="3329" max="3330" width="11.42578125" style="151" bestFit="1" customWidth="1"/>
    <col min="3331" max="3331" width="10.140625" style="151" customWidth="1"/>
    <col min="3332" max="3332" width="10.28515625" style="151" customWidth="1"/>
    <col min="3333" max="3333" width="12.42578125" style="151" customWidth="1"/>
    <col min="3334" max="3334" width="11.140625" style="151" customWidth="1"/>
    <col min="3335" max="3335" width="11.42578125" style="151" bestFit="1" customWidth="1"/>
    <col min="3336" max="3336" width="10.42578125" style="151"/>
    <col min="3337" max="3337" width="10.28515625" style="151" customWidth="1"/>
    <col min="3338" max="3338" width="12.42578125" style="151" customWidth="1"/>
    <col min="3339" max="3339" width="12.28515625" style="151" customWidth="1"/>
    <col min="3340" max="3340" width="13.5703125" style="151" customWidth="1"/>
    <col min="3341" max="3341" width="11.5703125" style="151" bestFit="1" customWidth="1"/>
    <col min="3342" max="3342" width="14.140625" style="151" customWidth="1"/>
    <col min="3343" max="3343" width="12.42578125" style="151" bestFit="1" customWidth="1"/>
    <col min="3344" max="3581" width="10.42578125" style="151"/>
    <col min="3582" max="3582" width="55.7109375" style="151" customWidth="1"/>
    <col min="3583" max="3583" width="10.42578125" style="151"/>
    <col min="3584" max="3584" width="12.42578125" style="151" customWidth="1"/>
    <col min="3585" max="3586" width="11.42578125" style="151" bestFit="1" customWidth="1"/>
    <col min="3587" max="3587" width="10.140625" style="151" customWidth="1"/>
    <col min="3588" max="3588" width="10.28515625" style="151" customWidth="1"/>
    <col min="3589" max="3589" width="12.42578125" style="151" customWidth="1"/>
    <col min="3590" max="3590" width="11.140625" style="151" customWidth="1"/>
    <col min="3591" max="3591" width="11.42578125" style="151" bestFit="1" customWidth="1"/>
    <col min="3592" max="3592" width="10.42578125" style="151"/>
    <col min="3593" max="3593" width="10.28515625" style="151" customWidth="1"/>
    <col min="3594" max="3594" width="12.42578125" style="151" customWidth="1"/>
    <col min="3595" max="3595" width="12.28515625" style="151" customWidth="1"/>
    <col min="3596" max="3596" width="13.5703125" style="151" customWidth="1"/>
    <col min="3597" max="3597" width="11.5703125" style="151" bestFit="1" customWidth="1"/>
    <col min="3598" max="3598" width="14.140625" style="151" customWidth="1"/>
    <col min="3599" max="3599" width="12.42578125" style="151" bestFit="1" customWidth="1"/>
    <col min="3600" max="3837" width="10.42578125" style="151"/>
    <col min="3838" max="3838" width="55.7109375" style="151" customWidth="1"/>
    <col min="3839" max="3839" width="10.42578125" style="151"/>
    <col min="3840" max="3840" width="12.42578125" style="151" customWidth="1"/>
    <col min="3841" max="3842" width="11.42578125" style="151" bestFit="1" customWidth="1"/>
    <col min="3843" max="3843" width="10.140625" style="151" customWidth="1"/>
    <col min="3844" max="3844" width="10.28515625" style="151" customWidth="1"/>
    <col min="3845" max="3845" width="12.42578125" style="151" customWidth="1"/>
    <col min="3846" max="3846" width="11.140625" style="151" customWidth="1"/>
    <col min="3847" max="3847" width="11.42578125" style="151" bestFit="1" customWidth="1"/>
    <col min="3848" max="3848" width="10.42578125" style="151"/>
    <col min="3849" max="3849" width="10.28515625" style="151" customWidth="1"/>
    <col min="3850" max="3850" width="12.42578125" style="151" customWidth="1"/>
    <col min="3851" max="3851" width="12.28515625" style="151" customWidth="1"/>
    <col min="3852" max="3852" width="13.5703125" style="151" customWidth="1"/>
    <col min="3853" max="3853" width="11.5703125" style="151" bestFit="1" customWidth="1"/>
    <col min="3854" max="3854" width="14.140625" style="151" customWidth="1"/>
    <col min="3855" max="3855" width="12.42578125" style="151" bestFit="1" customWidth="1"/>
    <col min="3856" max="4093" width="10.42578125" style="151"/>
    <col min="4094" max="4094" width="55.7109375" style="151" customWidth="1"/>
    <col min="4095" max="4095" width="10.42578125" style="151"/>
    <col min="4096" max="4096" width="12.42578125" style="151" customWidth="1"/>
    <col min="4097" max="4098" width="11.42578125" style="151" bestFit="1" customWidth="1"/>
    <col min="4099" max="4099" width="10.140625" style="151" customWidth="1"/>
    <col min="4100" max="4100" width="10.28515625" style="151" customWidth="1"/>
    <col min="4101" max="4101" width="12.42578125" style="151" customWidth="1"/>
    <col min="4102" max="4102" width="11.140625" style="151" customWidth="1"/>
    <col min="4103" max="4103" width="11.42578125" style="151" bestFit="1" customWidth="1"/>
    <col min="4104" max="4104" width="10.42578125" style="151"/>
    <col min="4105" max="4105" width="10.28515625" style="151" customWidth="1"/>
    <col min="4106" max="4106" width="12.42578125" style="151" customWidth="1"/>
    <col min="4107" max="4107" width="12.28515625" style="151" customWidth="1"/>
    <col min="4108" max="4108" width="13.5703125" style="151" customWidth="1"/>
    <col min="4109" max="4109" width="11.5703125" style="151" bestFit="1" customWidth="1"/>
    <col min="4110" max="4110" width="14.140625" style="151" customWidth="1"/>
    <col min="4111" max="4111" width="12.42578125" style="151" bestFit="1" customWidth="1"/>
    <col min="4112" max="4349" width="10.42578125" style="151"/>
    <col min="4350" max="4350" width="55.7109375" style="151" customWidth="1"/>
    <col min="4351" max="4351" width="10.42578125" style="151"/>
    <col min="4352" max="4352" width="12.42578125" style="151" customWidth="1"/>
    <col min="4353" max="4354" width="11.42578125" style="151" bestFit="1" customWidth="1"/>
    <col min="4355" max="4355" width="10.140625" style="151" customWidth="1"/>
    <col min="4356" max="4356" width="10.28515625" style="151" customWidth="1"/>
    <col min="4357" max="4357" width="12.42578125" style="151" customWidth="1"/>
    <col min="4358" max="4358" width="11.140625" style="151" customWidth="1"/>
    <col min="4359" max="4359" width="11.42578125" style="151" bestFit="1" customWidth="1"/>
    <col min="4360" max="4360" width="10.42578125" style="151"/>
    <col min="4361" max="4361" width="10.28515625" style="151" customWidth="1"/>
    <col min="4362" max="4362" width="12.42578125" style="151" customWidth="1"/>
    <col min="4363" max="4363" width="12.28515625" style="151" customWidth="1"/>
    <col min="4364" max="4364" width="13.5703125" style="151" customWidth="1"/>
    <col min="4365" max="4365" width="11.5703125" style="151" bestFit="1" customWidth="1"/>
    <col min="4366" max="4366" width="14.140625" style="151" customWidth="1"/>
    <col min="4367" max="4367" width="12.42578125" style="151" bestFit="1" customWidth="1"/>
    <col min="4368" max="4605" width="10.42578125" style="151"/>
    <col min="4606" max="4606" width="55.7109375" style="151" customWidth="1"/>
    <col min="4607" max="4607" width="10.42578125" style="151"/>
    <col min="4608" max="4608" width="12.42578125" style="151" customWidth="1"/>
    <col min="4609" max="4610" width="11.42578125" style="151" bestFit="1" customWidth="1"/>
    <col min="4611" max="4611" width="10.140625" style="151" customWidth="1"/>
    <col min="4612" max="4612" width="10.28515625" style="151" customWidth="1"/>
    <col min="4613" max="4613" width="12.42578125" style="151" customWidth="1"/>
    <col min="4614" max="4614" width="11.140625" style="151" customWidth="1"/>
    <col min="4615" max="4615" width="11.42578125" style="151" bestFit="1" customWidth="1"/>
    <col min="4616" max="4616" width="10.42578125" style="151"/>
    <col min="4617" max="4617" width="10.28515625" style="151" customWidth="1"/>
    <col min="4618" max="4618" width="12.42578125" style="151" customWidth="1"/>
    <col min="4619" max="4619" width="12.28515625" style="151" customWidth="1"/>
    <col min="4620" max="4620" width="13.5703125" style="151" customWidth="1"/>
    <col min="4621" max="4621" width="11.5703125" style="151" bestFit="1" customWidth="1"/>
    <col min="4622" max="4622" width="14.140625" style="151" customWidth="1"/>
    <col min="4623" max="4623" width="12.42578125" style="151" bestFit="1" customWidth="1"/>
    <col min="4624" max="4861" width="10.42578125" style="151"/>
    <col min="4862" max="4862" width="55.7109375" style="151" customWidth="1"/>
    <col min="4863" max="4863" width="10.42578125" style="151"/>
    <col min="4864" max="4864" width="12.42578125" style="151" customWidth="1"/>
    <col min="4865" max="4866" width="11.42578125" style="151" bestFit="1" customWidth="1"/>
    <col min="4867" max="4867" width="10.140625" style="151" customWidth="1"/>
    <col min="4868" max="4868" width="10.28515625" style="151" customWidth="1"/>
    <col min="4869" max="4869" width="12.42578125" style="151" customWidth="1"/>
    <col min="4870" max="4870" width="11.140625" style="151" customWidth="1"/>
    <col min="4871" max="4871" width="11.42578125" style="151" bestFit="1" customWidth="1"/>
    <col min="4872" max="4872" width="10.42578125" style="151"/>
    <col min="4873" max="4873" width="10.28515625" style="151" customWidth="1"/>
    <col min="4874" max="4874" width="12.42578125" style="151" customWidth="1"/>
    <col min="4875" max="4875" width="12.28515625" style="151" customWidth="1"/>
    <col min="4876" max="4876" width="13.5703125" style="151" customWidth="1"/>
    <col min="4877" max="4877" width="11.5703125" style="151" bestFit="1" customWidth="1"/>
    <col min="4878" max="4878" width="14.140625" style="151" customWidth="1"/>
    <col min="4879" max="4879" width="12.42578125" style="151" bestFit="1" customWidth="1"/>
    <col min="4880" max="5117" width="10.42578125" style="151"/>
    <col min="5118" max="5118" width="55.7109375" style="151" customWidth="1"/>
    <col min="5119" max="5119" width="10.42578125" style="151"/>
    <col min="5120" max="5120" width="12.42578125" style="151" customWidth="1"/>
    <col min="5121" max="5122" width="11.42578125" style="151" bestFit="1" customWidth="1"/>
    <col min="5123" max="5123" width="10.140625" style="151" customWidth="1"/>
    <col min="5124" max="5124" width="10.28515625" style="151" customWidth="1"/>
    <col min="5125" max="5125" width="12.42578125" style="151" customWidth="1"/>
    <col min="5126" max="5126" width="11.140625" style="151" customWidth="1"/>
    <col min="5127" max="5127" width="11.42578125" style="151" bestFit="1" customWidth="1"/>
    <col min="5128" max="5128" width="10.42578125" style="151"/>
    <col min="5129" max="5129" width="10.28515625" style="151" customWidth="1"/>
    <col min="5130" max="5130" width="12.42578125" style="151" customWidth="1"/>
    <col min="5131" max="5131" width="12.28515625" style="151" customWidth="1"/>
    <col min="5132" max="5132" width="13.5703125" style="151" customWidth="1"/>
    <col min="5133" max="5133" width="11.5703125" style="151" bestFit="1" customWidth="1"/>
    <col min="5134" max="5134" width="14.140625" style="151" customWidth="1"/>
    <col min="5135" max="5135" width="12.42578125" style="151" bestFit="1" customWidth="1"/>
    <col min="5136" max="5373" width="10.42578125" style="151"/>
    <col min="5374" max="5374" width="55.7109375" style="151" customWidth="1"/>
    <col min="5375" max="5375" width="10.42578125" style="151"/>
    <col min="5376" max="5376" width="12.42578125" style="151" customWidth="1"/>
    <col min="5377" max="5378" width="11.42578125" style="151" bestFit="1" customWidth="1"/>
    <col min="5379" max="5379" width="10.140625" style="151" customWidth="1"/>
    <col min="5380" max="5380" width="10.28515625" style="151" customWidth="1"/>
    <col min="5381" max="5381" width="12.42578125" style="151" customWidth="1"/>
    <col min="5382" max="5382" width="11.140625" style="151" customWidth="1"/>
    <col min="5383" max="5383" width="11.42578125" style="151" bestFit="1" customWidth="1"/>
    <col min="5384" max="5384" width="10.42578125" style="151"/>
    <col min="5385" max="5385" width="10.28515625" style="151" customWidth="1"/>
    <col min="5386" max="5386" width="12.42578125" style="151" customWidth="1"/>
    <col min="5387" max="5387" width="12.28515625" style="151" customWidth="1"/>
    <col min="5388" max="5388" width="13.5703125" style="151" customWidth="1"/>
    <col min="5389" max="5389" width="11.5703125" style="151" bestFit="1" customWidth="1"/>
    <col min="5390" max="5390" width="14.140625" style="151" customWidth="1"/>
    <col min="5391" max="5391" width="12.42578125" style="151" bestFit="1" customWidth="1"/>
    <col min="5392" max="5629" width="10.42578125" style="151"/>
    <col min="5630" max="5630" width="55.7109375" style="151" customWidth="1"/>
    <col min="5631" max="5631" width="10.42578125" style="151"/>
    <col min="5632" max="5632" width="12.42578125" style="151" customWidth="1"/>
    <col min="5633" max="5634" width="11.42578125" style="151" bestFit="1" customWidth="1"/>
    <col min="5635" max="5635" width="10.140625" style="151" customWidth="1"/>
    <col min="5636" max="5636" width="10.28515625" style="151" customWidth="1"/>
    <col min="5637" max="5637" width="12.42578125" style="151" customWidth="1"/>
    <col min="5638" max="5638" width="11.140625" style="151" customWidth="1"/>
    <col min="5639" max="5639" width="11.42578125" style="151" bestFit="1" customWidth="1"/>
    <col min="5640" max="5640" width="10.42578125" style="151"/>
    <col min="5641" max="5641" width="10.28515625" style="151" customWidth="1"/>
    <col min="5642" max="5642" width="12.42578125" style="151" customWidth="1"/>
    <col min="5643" max="5643" width="12.28515625" style="151" customWidth="1"/>
    <col min="5644" max="5644" width="13.5703125" style="151" customWidth="1"/>
    <col min="5645" max="5645" width="11.5703125" style="151" bestFit="1" customWidth="1"/>
    <col min="5646" max="5646" width="14.140625" style="151" customWidth="1"/>
    <col min="5647" max="5647" width="12.42578125" style="151" bestFit="1" customWidth="1"/>
    <col min="5648" max="5885" width="10.42578125" style="151"/>
    <col min="5886" max="5886" width="55.7109375" style="151" customWidth="1"/>
    <col min="5887" max="5887" width="10.42578125" style="151"/>
    <col min="5888" max="5888" width="12.42578125" style="151" customWidth="1"/>
    <col min="5889" max="5890" width="11.42578125" style="151" bestFit="1" customWidth="1"/>
    <col min="5891" max="5891" width="10.140625" style="151" customWidth="1"/>
    <col min="5892" max="5892" width="10.28515625" style="151" customWidth="1"/>
    <col min="5893" max="5893" width="12.42578125" style="151" customWidth="1"/>
    <col min="5894" max="5894" width="11.140625" style="151" customWidth="1"/>
    <col min="5895" max="5895" width="11.42578125" style="151" bestFit="1" customWidth="1"/>
    <col min="5896" max="5896" width="10.42578125" style="151"/>
    <col min="5897" max="5897" width="10.28515625" style="151" customWidth="1"/>
    <col min="5898" max="5898" width="12.42578125" style="151" customWidth="1"/>
    <col min="5899" max="5899" width="12.28515625" style="151" customWidth="1"/>
    <col min="5900" max="5900" width="13.5703125" style="151" customWidth="1"/>
    <col min="5901" max="5901" width="11.5703125" style="151" bestFit="1" customWidth="1"/>
    <col min="5902" max="5902" width="14.140625" style="151" customWidth="1"/>
    <col min="5903" max="5903" width="12.42578125" style="151" bestFit="1" customWidth="1"/>
    <col min="5904" max="6141" width="10.42578125" style="151"/>
    <col min="6142" max="6142" width="55.7109375" style="151" customWidth="1"/>
    <col min="6143" max="6143" width="10.42578125" style="151"/>
    <col min="6144" max="6144" width="12.42578125" style="151" customWidth="1"/>
    <col min="6145" max="6146" width="11.42578125" style="151" bestFit="1" customWidth="1"/>
    <col min="6147" max="6147" width="10.140625" style="151" customWidth="1"/>
    <col min="6148" max="6148" width="10.28515625" style="151" customWidth="1"/>
    <col min="6149" max="6149" width="12.42578125" style="151" customWidth="1"/>
    <col min="6150" max="6150" width="11.140625" style="151" customWidth="1"/>
    <col min="6151" max="6151" width="11.42578125" style="151" bestFit="1" customWidth="1"/>
    <col min="6152" max="6152" width="10.42578125" style="151"/>
    <col min="6153" max="6153" width="10.28515625" style="151" customWidth="1"/>
    <col min="6154" max="6154" width="12.42578125" style="151" customWidth="1"/>
    <col min="6155" max="6155" width="12.28515625" style="151" customWidth="1"/>
    <col min="6156" max="6156" width="13.5703125" style="151" customWidth="1"/>
    <col min="6157" max="6157" width="11.5703125" style="151" bestFit="1" customWidth="1"/>
    <col min="6158" max="6158" width="14.140625" style="151" customWidth="1"/>
    <col min="6159" max="6159" width="12.42578125" style="151" bestFit="1" customWidth="1"/>
    <col min="6160" max="6397" width="10.42578125" style="151"/>
    <col min="6398" max="6398" width="55.7109375" style="151" customWidth="1"/>
    <col min="6399" max="6399" width="10.42578125" style="151"/>
    <col min="6400" max="6400" width="12.42578125" style="151" customWidth="1"/>
    <col min="6401" max="6402" width="11.42578125" style="151" bestFit="1" customWidth="1"/>
    <col min="6403" max="6403" width="10.140625" style="151" customWidth="1"/>
    <col min="6404" max="6404" width="10.28515625" style="151" customWidth="1"/>
    <col min="6405" max="6405" width="12.42578125" style="151" customWidth="1"/>
    <col min="6406" max="6406" width="11.140625" style="151" customWidth="1"/>
    <col min="6407" max="6407" width="11.42578125" style="151" bestFit="1" customWidth="1"/>
    <col min="6408" max="6408" width="10.42578125" style="151"/>
    <col min="6409" max="6409" width="10.28515625" style="151" customWidth="1"/>
    <col min="6410" max="6410" width="12.42578125" style="151" customWidth="1"/>
    <col min="6411" max="6411" width="12.28515625" style="151" customWidth="1"/>
    <col min="6412" max="6412" width="13.5703125" style="151" customWidth="1"/>
    <col min="6413" max="6413" width="11.5703125" style="151" bestFit="1" customWidth="1"/>
    <col min="6414" max="6414" width="14.140625" style="151" customWidth="1"/>
    <col min="6415" max="6415" width="12.42578125" style="151" bestFit="1" customWidth="1"/>
    <col min="6416" max="6653" width="10.42578125" style="151"/>
    <col min="6654" max="6654" width="55.7109375" style="151" customWidth="1"/>
    <col min="6655" max="6655" width="10.42578125" style="151"/>
    <col min="6656" max="6656" width="12.42578125" style="151" customWidth="1"/>
    <col min="6657" max="6658" width="11.42578125" style="151" bestFit="1" customWidth="1"/>
    <col min="6659" max="6659" width="10.140625" style="151" customWidth="1"/>
    <col min="6660" max="6660" width="10.28515625" style="151" customWidth="1"/>
    <col min="6661" max="6661" width="12.42578125" style="151" customWidth="1"/>
    <col min="6662" max="6662" width="11.140625" style="151" customWidth="1"/>
    <col min="6663" max="6663" width="11.42578125" style="151" bestFit="1" customWidth="1"/>
    <col min="6664" max="6664" width="10.42578125" style="151"/>
    <col min="6665" max="6665" width="10.28515625" style="151" customWidth="1"/>
    <col min="6666" max="6666" width="12.42578125" style="151" customWidth="1"/>
    <col min="6667" max="6667" width="12.28515625" style="151" customWidth="1"/>
    <col min="6668" max="6668" width="13.5703125" style="151" customWidth="1"/>
    <col min="6669" max="6669" width="11.5703125" style="151" bestFit="1" customWidth="1"/>
    <col min="6670" max="6670" width="14.140625" style="151" customWidth="1"/>
    <col min="6671" max="6671" width="12.42578125" style="151" bestFit="1" customWidth="1"/>
    <col min="6672" max="6909" width="10.42578125" style="151"/>
    <col min="6910" max="6910" width="55.7109375" style="151" customWidth="1"/>
    <col min="6911" max="6911" width="10.42578125" style="151"/>
    <col min="6912" max="6912" width="12.42578125" style="151" customWidth="1"/>
    <col min="6913" max="6914" width="11.42578125" style="151" bestFit="1" customWidth="1"/>
    <col min="6915" max="6915" width="10.140625" style="151" customWidth="1"/>
    <col min="6916" max="6916" width="10.28515625" style="151" customWidth="1"/>
    <col min="6917" max="6917" width="12.42578125" style="151" customWidth="1"/>
    <col min="6918" max="6918" width="11.140625" style="151" customWidth="1"/>
    <col min="6919" max="6919" width="11.42578125" style="151" bestFit="1" customWidth="1"/>
    <col min="6920" max="6920" width="10.42578125" style="151"/>
    <col min="6921" max="6921" width="10.28515625" style="151" customWidth="1"/>
    <col min="6922" max="6922" width="12.42578125" style="151" customWidth="1"/>
    <col min="6923" max="6923" width="12.28515625" style="151" customWidth="1"/>
    <col min="6924" max="6924" width="13.5703125" style="151" customWidth="1"/>
    <col min="6925" max="6925" width="11.5703125" style="151" bestFit="1" customWidth="1"/>
    <col min="6926" max="6926" width="14.140625" style="151" customWidth="1"/>
    <col min="6927" max="6927" width="12.42578125" style="151" bestFit="1" customWidth="1"/>
    <col min="6928" max="7165" width="10.42578125" style="151"/>
    <col min="7166" max="7166" width="55.7109375" style="151" customWidth="1"/>
    <col min="7167" max="7167" width="10.42578125" style="151"/>
    <col min="7168" max="7168" width="12.42578125" style="151" customWidth="1"/>
    <col min="7169" max="7170" width="11.42578125" style="151" bestFit="1" customWidth="1"/>
    <col min="7171" max="7171" width="10.140625" style="151" customWidth="1"/>
    <col min="7172" max="7172" width="10.28515625" style="151" customWidth="1"/>
    <col min="7173" max="7173" width="12.42578125" style="151" customWidth="1"/>
    <col min="7174" max="7174" width="11.140625" style="151" customWidth="1"/>
    <col min="7175" max="7175" width="11.42578125" style="151" bestFit="1" customWidth="1"/>
    <col min="7176" max="7176" width="10.42578125" style="151"/>
    <col min="7177" max="7177" width="10.28515625" style="151" customWidth="1"/>
    <col min="7178" max="7178" width="12.42578125" style="151" customWidth="1"/>
    <col min="7179" max="7179" width="12.28515625" style="151" customWidth="1"/>
    <col min="7180" max="7180" width="13.5703125" style="151" customWidth="1"/>
    <col min="7181" max="7181" width="11.5703125" style="151" bestFit="1" customWidth="1"/>
    <col min="7182" max="7182" width="14.140625" style="151" customWidth="1"/>
    <col min="7183" max="7183" width="12.42578125" style="151" bestFit="1" customWidth="1"/>
    <col min="7184" max="7421" width="10.42578125" style="151"/>
    <col min="7422" max="7422" width="55.7109375" style="151" customWidth="1"/>
    <col min="7423" max="7423" width="10.42578125" style="151"/>
    <col min="7424" max="7424" width="12.42578125" style="151" customWidth="1"/>
    <col min="7425" max="7426" width="11.42578125" style="151" bestFit="1" customWidth="1"/>
    <col min="7427" max="7427" width="10.140625" style="151" customWidth="1"/>
    <col min="7428" max="7428" width="10.28515625" style="151" customWidth="1"/>
    <col min="7429" max="7429" width="12.42578125" style="151" customWidth="1"/>
    <col min="7430" max="7430" width="11.140625" style="151" customWidth="1"/>
    <col min="7431" max="7431" width="11.42578125" style="151" bestFit="1" customWidth="1"/>
    <col min="7432" max="7432" width="10.42578125" style="151"/>
    <col min="7433" max="7433" width="10.28515625" style="151" customWidth="1"/>
    <col min="7434" max="7434" width="12.42578125" style="151" customWidth="1"/>
    <col min="7435" max="7435" width="12.28515625" style="151" customWidth="1"/>
    <col min="7436" max="7436" width="13.5703125" style="151" customWidth="1"/>
    <col min="7437" max="7437" width="11.5703125" style="151" bestFit="1" customWidth="1"/>
    <col min="7438" max="7438" width="14.140625" style="151" customWidth="1"/>
    <col min="7439" max="7439" width="12.42578125" style="151" bestFit="1" customWidth="1"/>
    <col min="7440" max="7677" width="10.42578125" style="151"/>
    <col min="7678" max="7678" width="55.7109375" style="151" customWidth="1"/>
    <col min="7679" max="7679" width="10.42578125" style="151"/>
    <col min="7680" max="7680" width="12.42578125" style="151" customWidth="1"/>
    <col min="7681" max="7682" width="11.42578125" style="151" bestFit="1" customWidth="1"/>
    <col min="7683" max="7683" width="10.140625" style="151" customWidth="1"/>
    <col min="7684" max="7684" width="10.28515625" style="151" customWidth="1"/>
    <col min="7685" max="7685" width="12.42578125" style="151" customWidth="1"/>
    <col min="7686" max="7686" width="11.140625" style="151" customWidth="1"/>
    <col min="7687" max="7687" width="11.42578125" style="151" bestFit="1" customWidth="1"/>
    <col min="7688" max="7688" width="10.42578125" style="151"/>
    <col min="7689" max="7689" width="10.28515625" style="151" customWidth="1"/>
    <col min="7690" max="7690" width="12.42578125" style="151" customWidth="1"/>
    <col min="7691" max="7691" width="12.28515625" style="151" customWidth="1"/>
    <col min="7692" max="7692" width="13.5703125" style="151" customWidth="1"/>
    <col min="7693" max="7693" width="11.5703125" style="151" bestFit="1" customWidth="1"/>
    <col min="7694" max="7694" width="14.140625" style="151" customWidth="1"/>
    <col min="7695" max="7695" width="12.42578125" style="151" bestFit="1" customWidth="1"/>
    <col min="7696" max="7933" width="10.42578125" style="151"/>
    <col min="7934" max="7934" width="55.7109375" style="151" customWidth="1"/>
    <col min="7935" max="7935" width="10.42578125" style="151"/>
    <col min="7936" max="7936" width="12.42578125" style="151" customWidth="1"/>
    <col min="7937" max="7938" width="11.42578125" style="151" bestFit="1" customWidth="1"/>
    <col min="7939" max="7939" width="10.140625" style="151" customWidth="1"/>
    <col min="7940" max="7940" width="10.28515625" style="151" customWidth="1"/>
    <col min="7941" max="7941" width="12.42578125" style="151" customWidth="1"/>
    <col min="7942" max="7942" width="11.140625" style="151" customWidth="1"/>
    <col min="7943" max="7943" width="11.42578125" style="151" bestFit="1" customWidth="1"/>
    <col min="7944" max="7944" width="10.42578125" style="151"/>
    <col min="7945" max="7945" width="10.28515625" style="151" customWidth="1"/>
    <col min="7946" max="7946" width="12.42578125" style="151" customWidth="1"/>
    <col min="7947" max="7947" width="12.28515625" style="151" customWidth="1"/>
    <col min="7948" max="7948" width="13.5703125" style="151" customWidth="1"/>
    <col min="7949" max="7949" width="11.5703125" style="151" bestFit="1" customWidth="1"/>
    <col min="7950" max="7950" width="14.140625" style="151" customWidth="1"/>
    <col min="7951" max="7951" width="12.42578125" style="151" bestFit="1" customWidth="1"/>
    <col min="7952" max="8189" width="10.42578125" style="151"/>
    <col min="8190" max="8190" width="55.7109375" style="151" customWidth="1"/>
    <col min="8191" max="8191" width="10.42578125" style="151"/>
    <col min="8192" max="8192" width="12.42578125" style="151" customWidth="1"/>
    <col min="8193" max="8194" width="11.42578125" style="151" bestFit="1" customWidth="1"/>
    <col min="8195" max="8195" width="10.140625" style="151" customWidth="1"/>
    <col min="8196" max="8196" width="10.28515625" style="151" customWidth="1"/>
    <col min="8197" max="8197" width="12.42578125" style="151" customWidth="1"/>
    <col min="8198" max="8198" width="11.140625" style="151" customWidth="1"/>
    <col min="8199" max="8199" width="11.42578125" style="151" bestFit="1" customWidth="1"/>
    <col min="8200" max="8200" width="10.42578125" style="151"/>
    <col min="8201" max="8201" width="10.28515625" style="151" customWidth="1"/>
    <col min="8202" max="8202" width="12.42578125" style="151" customWidth="1"/>
    <col min="8203" max="8203" width="12.28515625" style="151" customWidth="1"/>
    <col min="8204" max="8204" width="13.5703125" style="151" customWidth="1"/>
    <col min="8205" max="8205" width="11.5703125" style="151" bestFit="1" customWidth="1"/>
    <col min="8206" max="8206" width="14.140625" style="151" customWidth="1"/>
    <col min="8207" max="8207" width="12.42578125" style="151" bestFit="1" customWidth="1"/>
    <col min="8208" max="8445" width="10.42578125" style="151"/>
    <col min="8446" max="8446" width="55.7109375" style="151" customWidth="1"/>
    <col min="8447" max="8447" width="10.42578125" style="151"/>
    <col min="8448" max="8448" width="12.42578125" style="151" customWidth="1"/>
    <col min="8449" max="8450" width="11.42578125" style="151" bestFit="1" customWidth="1"/>
    <col min="8451" max="8451" width="10.140625" style="151" customWidth="1"/>
    <col min="8452" max="8452" width="10.28515625" style="151" customWidth="1"/>
    <col min="8453" max="8453" width="12.42578125" style="151" customWidth="1"/>
    <col min="8454" max="8454" width="11.140625" style="151" customWidth="1"/>
    <col min="8455" max="8455" width="11.42578125" style="151" bestFit="1" customWidth="1"/>
    <col min="8456" max="8456" width="10.42578125" style="151"/>
    <col min="8457" max="8457" width="10.28515625" style="151" customWidth="1"/>
    <col min="8458" max="8458" width="12.42578125" style="151" customWidth="1"/>
    <col min="8459" max="8459" width="12.28515625" style="151" customWidth="1"/>
    <col min="8460" max="8460" width="13.5703125" style="151" customWidth="1"/>
    <col min="8461" max="8461" width="11.5703125" style="151" bestFit="1" customWidth="1"/>
    <col min="8462" max="8462" width="14.140625" style="151" customWidth="1"/>
    <col min="8463" max="8463" width="12.42578125" style="151" bestFit="1" customWidth="1"/>
    <col min="8464" max="8701" width="10.42578125" style="151"/>
    <col min="8702" max="8702" width="55.7109375" style="151" customWidth="1"/>
    <col min="8703" max="8703" width="10.42578125" style="151"/>
    <col min="8704" max="8704" width="12.42578125" style="151" customWidth="1"/>
    <col min="8705" max="8706" width="11.42578125" style="151" bestFit="1" customWidth="1"/>
    <col min="8707" max="8707" width="10.140625" style="151" customWidth="1"/>
    <col min="8708" max="8708" width="10.28515625" style="151" customWidth="1"/>
    <col min="8709" max="8709" width="12.42578125" style="151" customWidth="1"/>
    <col min="8710" max="8710" width="11.140625" style="151" customWidth="1"/>
    <col min="8711" max="8711" width="11.42578125" style="151" bestFit="1" customWidth="1"/>
    <col min="8712" max="8712" width="10.42578125" style="151"/>
    <col min="8713" max="8713" width="10.28515625" style="151" customWidth="1"/>
    <col min="8714" max="8714" width="12.42578125" style="151" customWidth="1"/>
    <col min="8715" max="8715" width="12.28515625" style="151" customWidth="1"/>
    <col min="8716" max="8716" width="13.5703125" style="151" customWidth="1"/>
    <col min="8717" max="8717" width="11.5703125" style="151" bestFit="1" customWidth="1"/>
    <col min="8718" max="8718" width="14.140625" style="151" customWidth="1"/>
    <col min="8719" max="8719" width="12.42578125" style="151" bestFit="1" customWidth="1"/>
    <col min="8720" max="8957" width="10.42578125" style="151"/>
    <col min="8958" max="8958" width="55.7109375" style="151" customWidth="1"/>
    <col min="8959" max="8959" width="10.42578125" style="151"/>
    <col min="8960" max="8960" width="12.42578125" style="151" customWidth="1"/>
    <col min="8961" max="8962" width="11.42578125" style="151" bestFit="1" customWidth="1"/>
    <col min="8963" max="8963" width="10.140625" style="151" customWidth="1"/>
    <col min="8964" max="8964" width="10.28515625" style="151" customWidth="1"/>
    <col min="8965" max="8965" width="12.42578125" style="151" customWidth="1"/>
    <col min="8966" max="8966" width="11.140625" style="151" customWidth="1"/>
    <col min="8967" max="8967" width="11.42578125" style="151" bestFit="1" customWidth="1"/>
    <col min="8968" max="8968" width="10.42578125" style="151"/>
    <col min="8969" max="8969" width="10.28515625" style="151" customWidth="1"/>
    <col min="8970" max="8970" width="12.42578125" style="151" customWidth="1"/>
    <col min="8971" max="8971" width="12.28515625" style="151" customWidth="1"/>
    <col min="8972" max="8972" width="13.5703125" style="151" customWidth="1"/>
    <col min="8973" max="8973" width="11.5703125" style="151" bestFit="1" customWidth="1"/>
    <col min="8974" max="8974" width="14.140625" style="151" customWidth="1"/>
    <col min="8975" max="8975" width="12.42578125" style="151" bestFit="1" customWidth="1"/>
    <col min="8976" max="9213" width="10.42578125" style="151"/>
    <col min="9214" max="9214" width="55.7109375" style="151" customWidth="1"/>
    <col min="9215" max="9215" width="10.42578125" style="151"/>
    <col min="9216" max="9216" width="12.42578125" style="151" customWidth="1"/>
    <col min="9217" max="9218" width="11.42578125" style="151" bestFit="1" customWidth="1"/>
    <col min="9219" max="9219" width="10.140625" style="151" customWidth="1"/>
    <col min="9220" max="9220" width="10.28515625" style="151" customWidth="1"/>
    <col min="9221" max="9221" width="12.42578125" style="151" customWidth="1"/>
    <col min="9222" max="9222" width="11.140625" style="151" customWidth="1"/>
    <col min="9223" max="9223" width="11.42578125" style="151" bestFit="1" customWidth="1"/>
    <col min="9224" max="9224" width="10.42578125" style="151"/>
    <col min="9225" max="9225" width="10.28515625" style="151" customWidth="1"/>
    <col min="9226" max="9226" width="12.42578125" style="151" customWidth="1"/>
    <col min="9227" max="9227" width="12.28515625" style="151" customWidth="1"/>
    <col min="9228" max="9228" width="13.5703125" style="151" customWidth="1"/>
    <col min="9229" max="9229" width="11.5703125" style="151" bestFit="1" customWidth="1"/>
    <col min="9230" max="9230" width="14.140625" style="151" customWidth="1"/>
    <col min="9231" max="9231" width="12.42578125" style="151" bestFit="1" customWidth="1"/>
    <col min="9232" max="9469" width="10.42578125" style="151"/>
    <col min="9470" max="9470" width="55.7109375" style="151" customWidth="1"/>
    <col min="9471" max="9471" width="10.42578125" style="151"/>
    <col min="9472" max="9472" width="12.42578125" style="151" customWidth="1"/>
    <col min="9473" max="9474" width="11.42578125" style="151" bestFit="1" customWidth="1"/>
    <col min="9475" max="9475" width="10.140625" style="151" customWidth="1"/>
    <col min="9476" max="9476" width="10.28515625" style="151" customWidth="1"/>
    <col min="9477" max="9477" width="12.42578125" style="151" customWidth="1"/>
    <col min="9478" max="9478" width="11.140625" style="151" customWidth="1"/>
    <col min="9479" max="9479" width="11.42578125" style="151" bestFit="1" customWidth="1"/>
    <col min="9480" max="9480" width="10.42578125" style="151"/>
    <col min="9481" max="9481" width="10.28515625" style="151" customWidth="1"/>
    <col min="9482" max="9482" width="12.42578125" style="151" customWidth="1"/>
    <col min="9483" max="9483" width="12.28515625" style="151" customWidth="1"/>
    <col min="9484" max="9484" width="13.5703125" style="151" customWidth="1"/>
    <col min="9485" max="9485" width="11.5703125" style="151" bestFit="1" customWidth="1"/>
    <col min="9486" max="9486" width="14.140625" style="151" customWidth="1"/>
    <col min="9487" max="9487" width="12.42578125" style="151" bestFit="1" customWidth="1"/>
    <col min="9488" max="9725" width="10.42578125" style="151"/>
    <col min="9726" max="9726" width="55.7109375" style="151" customWidth="1"/>
    <col min="9727" max="9727" width="10.42578125" style="151"/>
    <col min="9728" max="9728" width="12.42578125" style="151" customWidth="1"/>
    <col min="9729" max="9730" width="11.42578125" style="151" bestFit="1" customWidth="1"/>
    <col min="9731" max="9731" width="10.140625" style="151" customWidth="1"/>
    <col min="9732" max="9732" width="10.28515625" style="151" customWidth="1"/>
    <col min="9733" max="9733" width="12.42578125" style="151" customWidth="1"/>
    <col min="9734" max="9734" width="11.140625" style="151" customWidth="1"/>
    <col min="9735" max="9735" width="11.42578125" style="151" bestFit="1" customWidth="1"/>
    <col min="9736" max="9736" width="10.42578125" style="151"/>
    <col min="9737" max="9737" width="10.28515625" style="151" customWidth="1"/>
    <col min="9738" max="9738" width="12.42578125" style="151" customWidth="1"/>
    <col min="9739" max="9739" width="12.28515625" style="151" customWidth="1"/>
    <col min="9740" max="9740" width="13.5703125" style="151" customWidth="1"/>
    <col min="9741" max="9741" width="11.5703125" style="151" bestFit="1" customWidth="1"/>
    <col min="9742" max="9742" width="14.140625" style="151" customWidth="1"/>
    <col min="9743" max="9743" width="12.42578125" style="151" bestFit="1" customWidth="1"/>
    <col min="9744" max="9981" width="10.42578125" style="151"/>
    <col min="9982" max="9982" width="55.7109375" style="151" customWidth="1"/>
    <col min="9983" max="9983" width="10.42578125" style="151"/>
    <col min="9984" max="9984" width="12.42578125" style="151" customWidth="1"/>
    <col min="9985" max="9986" width="11.42578125" style="151" bestFit="1" customWidth="1"/>
    <col min="9987" max="9987" width="10.140625" style="151" customWidth="1"/>
    <col min="9988" max="9988" width="10.28515625" style="151" customWidth="1"/>
    <col min="9989" max="9989" width="12.42578125" style="151" customWidth="1"/>
    <col min="9990" max="9990" width="11.140625" style="151" customWidth="1"/>
    <col min="9991" max="9991" width="11.42578125" style="151" bestFit="1" customWidth="1"/>
    <col min="9992" max="9992" width="10.42578125" style="151"/>
    <col min="9993" max="9993" width="10.28515625" style="151" customWidth="1"/>
    <col min="9994" max="9994" width="12.42578125" style="151" customWidth="1"/>
    <col min="9995" max="9995" width="12.28515625" style="151" customWidth="1"/>
    <col min="9996" max="9996" width="13.5703125" style="151" customWidth="1"/>
    <col min="9997" max="9997" width="11.5703125" style="151" bestFit="1" customWidth="1"/>
    <col min="9998" max="9998" width="14.140625" style="151" customWidth="1"/>
    <col min="9999" max="9999" width="12.42578125" style="151" bestFit="1" customWidth="1"/>
    <col min="10000" max="10237" width="10.42578125" style="151"/>
    <col min="10238" max="10238" width="55.7109375" style="151" customWidth="1"/>
    <col min="10239" max="10239" width="10.42578125" style="151"/>
    <col min="10240" max="10240" width="12.42578125" style="151" customWidth="1"/>
    <col min="10241" max="10242" width="11.42578125" style="151" bestFit="1" customWidth="1"/>
    <col min="10243" max="10243" width="10.140625" style="151" customWidth="1"/>
    <col min="10244" max="10244" width="10.28515625" style="151" customWidth="1"/>
    <col min="10245" max="10245" width="12.42578125" style="151" customWidth="1"/>
    <col min="10246" max="10246" width="11.140625" style="151" customWidth="1"/>
    <col min="10247" max="10247" width="11.42578125" style="151" bestFit="1" customWidth="1"/>
    <col min="10248" max="10248" width="10.42578125" style="151"/>
    <col min="10249" max="10249" width="10.28515625" style="151" customWidth="1"/>
    <col min="10250" max="10250" width="12.42578125" style="151" customWidth="1"/>
    <col min="10251" max="10251" width="12.28515625" style="151" customWidth="1"/>
    <col min="10252" max="10252" width="13.5703125" style="151" customWidth="1"/>
    <col min="10253" max="10253" width="11.5703125" style="151" bestFit="1" customWidth="1"/>
    <col min="10254" max="10254" width="14.140625" style="151" customWidth="1"/>
    <col min="10255" max="10255" width="12.42578125" style="151" bestFit="1" customWidth="1"/>
    <col min="10256" max="10493" width="10.42578125" style="151"/>
    <col min="10494" max="10494" width="55.7109375" style="151" customWidth="1"/>
    <col min="10495" max="10495" width="10.42578125" style="151"/>
    <col min="10496" max="10496" width="12.42578125" style="151" customWidth="1"/>
    <col min="10497" max="10498" width="11.42578125" style="151" bestFit="1" customWidth="1"/>
    <col min="10499" max="10499" width="10.140625" style="151" customWidth="1"/>
    <col min="10500" max="10500" width="10.28515625" style="151" customWidth="1"/>
    <col min="10501" max="10501" width="12.42578125" style="151" customWidth="1"/>
    <col min="10502" max="10502" width="11.140625" style="151" customWidth="1"/>
    <col min="10503" max="10503" width="11.42578125" style="151" bestFit="1" customWidth="1"/>
    <col min="10504" max="10504" width="10.42578125" style="151"/>
    <col min="10505" max="10505" width="10.28515625" style="151" customWidth="1"/>
    <col min="10506" max="10506" width="12.42578125" style="151" customWidth="1"/>
    <col min="10507" max="10507" width="12.28515625" style="151" customWidth="1"/>
    <col min="10508" max="10508" width="13.5703125" style="151" customWidth="1"/>
    <col min="10509" max="10509" width="11.5703125" style="151" bestFit="1" customWidth="1"/>
    <col min="10510" max="10510" width="14.140625" style="151" customWidth="1"/>
    <col min="10511" max="10511" width="12.42578125" style="151" bestFit="1" customWidth="1"/>
    <col min="10512" max="10749" width="10.42578125" style="151"/>
    <col min="10750" max="10750" width="55.7109375" style="151" customWidth="1"/>
    <col min="10751" max="10751" width="10.42578125" style="151"/>
    <col min="10752" max="10752" width="12.42578125" style="151" customWidth="1"/>
    <col min="10753" max="10754" width="11.42578125" style="151" bestFit="1" customWidth="1"/>
    <col min="10755" max="10755" width="10.140625" style="151" customWidth="1"/>
    <col min="10756" max="10756" width="10.28515625" style="151" customWidth="1"/>
    <col min="10757" max="10757" width="12.42578125" style="151" customWidth="1"/>
    <col min="10758" max="10758" width="11.140625" style="151" customWidth="1"/>
    <col min="10759" max="10759" width="11.42578125" style="151" bestFit="1" customWidth="1"/>
    <col min="10760" max="10760" width="10.42578125" style="151"/>
    <col min="10761" max="10761" width="10.28515625" style="151" customWidth="1"/>
    <col min="10762" max="10762" width="12.42578125" style="151" customWidth="1"/>
    <col min="10763" max="10763" width="12.28515625" style="151" customWidth="1"/>
    <col min="10764" max="10764" width="13.5703125" style="151" customWidth="1"/>
    <col min="10765" max="10765" width="11.5703125" style="151" bestFit="1" customWidth="1"/>
    <col min="10766" max="10766" width="14.140625" style="151" customWidth="1"/>
    <col min="10767" max="10767" width="12.42578125" style="151" bestFit="1" customWidth="1"/>
    <col min="10768" max="11005" width="10.42578125" style="151"/>
    <col min="11006" max="11006" width="55.7109375" style="151" customWidth="1"/>
    <col min="11007" max="11007" width="10.42578125" style="151"/>
    <col min="11008" max="11008" width="12.42578125" style="151" customWidth="1"/>
    <col min="11009" max="11010" width="11.42578125" style="151" bestFit="1" customWidth="1"/>
    <col min="11011" max="11011" width="10.140625" style="151" customWidth="1"/>
    <col min="11012" max="11012" width="10.28515625" style="151" customWidth="1"/>
    <col min="11013" max="11013" width="12.42578125" style="151" customWidth="1"/>
    <col min="11014" max="11014" width="11.140625" style="151" customWidth="1"/>
    <col min="11015" max="11015" width="11.42578125" style="151" bestFit="1" customWidth="1"/>
    <col min="11016" max="11016" width="10.42578125" style="151"/>
    <col min="11017" max="11017" width="10.28515625" style="151" customWidth="1"/>
    <col min="11018" max="11018" width="12.42578125" style="151" customWidth="1"/>
    <col min="11019" max="11019" width="12.28515625" style="151" customWidth="1"/>
    <col min="11020" max="11020" width="13.5703125" style="151" customWidth="1"/>
    <col min="11021" max="11021" width="11.5703125" style="151" bestFit="1" customWidth="1"/>
    <col min="11022" max="11022" width="14.140625" style="151" customWidth="1"/>
    <col min="11023" max="11023" width="12.42578125" style="151" bestFit="1" customWidth="1"/>
    <col min="11024" max="11261" width="10.42578125" style="151"/>
    <col min="11262" max="11262" width="55.7109375" style="151" customWidth="1"/>
    <col min="11263" max="11263" width="10.42578125" style="151"/>
    <col min="11264" max="11264" width="12.42578125" style="151" customWidth="1"/>
    <col min="11265" max="11266" width="11.42578125" style="151" bestFit="1" customWidth="1"/>
    <col min="11267" max="11267" width="10.140625" style="151" customWidth="1"/>
    <col min="11268" max="11268" width="10.28515625" style="151" customWidth="1"/>
    <col min="11269" max="11269" width="12.42578125" style="151" customWidth="1"/>
    <col min="11270" max="11270" width="11.140625" style="151" customWidth="1"/>
    <col min="11271" max="11271" width="11.42578125" style="151" bestFit="1" customWidth="1"/>
    <col min="11272" max="11272" width="10.42578125" style="151"/>
    <col min="11273" max="11273" width="10.28515625" style="151" customWidth="1"/>
    <col min="11274" max="11274" width="12.42578125" style="151" customWidth="1"/>
    <col min="11275" max="11275" width="12.28515625" style="151" customWidth="1"/>
    <col min="11276" max="11276" width="13.5703125" style="151" customWidth="1"/>
    <col min="11277" max="11277" width="11.5703125" style="151" bestFit="1" customWidth="1"/>
    <col min="11278" max="11278" width="14.140625" style="151" customWidth="1"/>
    <col min="11279" max="11279" width="12.42578125" style="151" bestFit="1" customWidth="1"/>
    <col min="11280" max="11517" width="10.42578125" style="151"/>
    <col min="11518" max="11518" width="55.7109375" style="151" customWidth="1"/>
    <col min="11519" max="11519" width="10.42578125" style="151"/>
    <col min="11520" max="11520" width="12.42578125" style="151" customWidth="1"/>
    <col min="11521" max="11522" width="11.42578125" style="151" bestFit="1" customWidth="1"/>
    <col min="11523" max="11523" width="10.140625" style="151" customWidth="1"/>
    <col min="11524" max="11524" width="10.28515625" style="151" customWidth="1"/>
    <col min="11525" max="11525" width="12.42578125" style="151" customWidth="1"/>
    <col min="11526" max="11526" width="11.140625" style="151" customWidth="1"/>
    <col min="11527" max="11527" width="11.42578125" style="151" bestFit="1" customWidth="1"/>
    <col min="11528" max="11528" width="10.42578125" style="151"/>
    <col min="11529" max="11529" width="10.28515625" style="151" customWidth="1"/>
    <col min="11530" max="11530" width="12.42578125" style="151" customWidth="1"/>
    <col min="11531" max="11531" width="12.28515625" style="151" customWidth="1"/>
    <col min="11532" max="11532" width="13.5703125" style="151" customWidth="1"/>
    <col min="11533" max="11533" width="11.5703125" style="151" bestFit="1" customWidth="1"/>
    <col min="11534" max="11534" width="14.140625" style="151" customWidth="1"/>
    <col min="11535" max="11535" width="12.42578125" style="151" bestFit="1" customWidth="1"/>
    <col min="11536" max="11773" width="10.42578125" style="151"/>
    <col min="11774" max="11774" width="55.7109375" style="151" customWidth="1"/>
    <col min="11775" max="11775" width="10.42578125" style="151"/>
    <col min="11776" max="11776" width="12.42578125" style="151" customWidth="1"/>
    <col min="11777" max="11778" width="11.42578125" style="151" bestFit="1" customWidth="1"/>
    <col min="11779" max="11779" width="10.140625" style="151" customWidth="1"/>
    <col min="11780" max="11780" width="10.28515625" style="151" customWidth="1"/>
    <col min="11781" max="11781" width="12.42578125" style="151" customWidth="1"/>
    <col min="11782" max="11782" width="11.140625" style="151" customWidth="1"/>
    <col min="11783" max="11783" width="11.42578125" style="151" bestFit="1" customWidth="1"/>
    <col min="11784" max="11784" width="10.42578125" style="151"/>
    <col min="11785" max="11785" width="10.28515625" style="151" customWidth="1"/>
    <col min="11786" max="11786" width="12.42578125" style="151" customWidth="1"/>
    <col min="11787" max="11787" width="12.28515625" style="151" customWidth="1"/>
    <col min="11788" max="11788" width="13.5703125" style="151" customWidth="1"/>
    <col min="11789" max="11789" width="11.5703125" style="151" bestFit="1" customWidth="1"/>
    <col min="11790" max="11790" width="14.140625" style="151" customWidth="1"/>
    <col min="11791" max="11791" width="12.42578125" style="151" bestFit="1" customWidth="1"/>
    <col min="11792" max="12029" width="10.42578125" style="151"/>
    <col min="12030" max="12030" width="55.7109375" style="151" customWidth="1"/>
    <col min="12031" max="12031" width="10.42578125" style="151"/>
    <col min="12032" max="12032" width="12.42578125" style="151" customWidth="1"/>
    <col min="12033" max="12034" width="11.42578125" style="151" bestFit="1" customWidth="1"/>
    <col min="12035" max="12035" width="10.140625" style="151" customWidth="1"/>
    <col min="12036" max="12036" width="10.28515625" style="151" customWidth="1"/>
    <col min="12037" max="12037" width="12.42578125" style="151" customWidth="1"/>
    <col min="12038" max="12038" width="11.140625" style="151" customWidth="1"/>
    <col min="12039" max="12039" width="11.42578125" style="151" bestFit="1" customWidth="1"/>
    <col min="12040" max="12040" width="10.42578125" style="151"/>
    <col min="12041" max="12041" width="10.28515625" style="151" customWidth="1"/>
    <col min="12042" max="12042" width="12.42578125" style="151" customWidth="1"/>
    <col min="12043" max="12043" width="12.28515625" style="151" customWidth="1"/>
    <col min="12044" max="12044" width="13.5703125" style="151" customWidth="1"/>
    <col min="12045" max="12045" width="11.5703125" style="151" bestFit="1" customWidth="1"/>
    <col min="12046" max="12046" width="14.140625" style="151" customWidth="1"/>
    <col min="12047" max="12047" width="12.42578125" style="151" bestFit="1" customWidth="1"/>
    <col min="12048" max="12285" width="10.42578125" style="151"/>
    <col min="12286" max="12286" width="55.7109375" style="151" customWidth="1"/>
    <col min="12287" max="12287" width="10.42578125" style="151"/>
    <col min="12288" max="12288" width="12.42578125" style="151" customWidth="1"/>
    <col min="12289" max="12290" width="11.42578125" style="151" bestFit="1" customWidth="1"/>
    <col min="12291" max="12291" width="10.140625" style="151" customWidth="1"/>
    <col min="12292" max="12292" width="10.28515625" style="151" customWidth="1"/>
    <col min="12293" max="12293" width="12.42578125" style="151" customWidth="1"/>
    <col min="12294" max="12294" width="11.140625" style="151" customWidth="1"/>
    <col min="12295" max="12295" width="11.42578125" style="151" bestFit="1" customWidth="1"/>
    <col min="12296" max="12296" width="10.42578125" style="151"/>
    <col min="12297" max="12297" width="10.28515625" style="151" customWidth="1"/>
    <col min="12298" max="12298" width="12.42578125" style="151" customWidth="1"/>
    <col min="12299" max="12299" width="12.28515625" style="151" customWidth="1"/>
    <col min="12300" max="12300" width="13.5703125" style="151" customWidth="1"/>
    <col min="12301" max="12301" width="11.5703125" style="151" bestFit="1" customWidth="1"/>
    <col min="12302" max="12302" width="14.140625" style="151" customWidth="1"/>
    <col min="12303" max="12303" width="12.42578125" style="151" bestFit="1" customWidth="1"/>
    <col min="12304" max="12541" width="10.42578125" style="151"/>
    <col min="12542" max="12542" width="55.7109375" style="151" customWidth="1"/>
    <col min="12543" max="12543" width="10.42578125" style="151"/>
    <col min="12544" max="12544" width="12.42578125" style="151" customWidth="1"/>
    <col min="12545" max="12546" width="11.42578125" style="151" bestFit="1" customWidth="1"/>
    <col min="12547" max="12547" width="10.140625" style="151" customWidth="1"/>
    <col min="12548" max="12548" width="10.28515625" style="151" customWidth="1"/>
    <col min="12549" max="12549" width="12.42578125" style="151" customWidth="1"/>
    <col min="12550" max="12550" width="11.140625" style="151" customWidth="1"/>
    <col min="12551" max="12551" width="11.42578125" style="151" bestFit="1" customWidth="1"/>
    <col min="12552" max="12552" width="10.42578125" style="151"/>
    <col min="12553" max="12553" width="10.28515625" style="151" customWidth="1"/>
    <col min="12554" max="12554" width="12.42578125" style="151" customWidth="1"/>
    <col min="12555" max="12555" width="12.28515625" style="151" customWidth="1"/>
    <col min="12556" max="12556" width="13.5703125" style="151" customWidth="1"/>
    <col min="12557" max="12557" width="11.5703125" style="151" bestFit="1" customWidth="1"/>
    <col min="12558" max="12558" width="14.140625" style="151" customWidth="1"/>
    <col min="12559" max="12559" width="12.42578125" style="151" bestFit="1" customWidth="1"/>
    <col min="12560" max="12797" width="10.42578125" style="151"/>
    <col min="12798" max="12798" width="55.7109375" style="151" customWidth="1"/>
    <col min="12799" max="12799" width="10.42578125" style="151"/>
    <col min="12800" max="12800" width="12.42578125" style="151" customWidth="1"/>
    <col min="12801" max="12802" width="11.42578125" style="151" bestFit="1" customWidth="1"/>
    <col min="12803" max="12803" width="10.140625" style="151" customWidth="1"/>
    <col min="12804" max="12804" width="10.28515625" style="151" customWidth="1"/>
    <col min="12805" max="12805" width="12.42578125" style="151" customWidth="1"/>
    <col min="12806" max="12806" width="11.140625" style="151" customWidth="1"/>
    <col min="12807" max="12807" width="11.42578125" style="151" bestFit="1" customWidth="1"/>
    <col min="12808" max="12808" width="10.42578125" style="151"/>
    <col min="12809" max="12809" width="10.28515625" style="151" customWidth="1"/>
    <col min="12810" max="12810" width="12.42578125" style="151" customWidth="1"/>
    <col min="12811" max="12811" width="12.28515625" style="151" customWidth="1"/>
    <col min="12812" max="12812" width="13.5703125" style="151" customWidth="1"/>
    <col min="12813" max="12813" width="11.5703125" style="151" bestFit="1" customWidth="1"/>
    <col min="12814" max="12814" width="14.140625" style="151" customWidth="1"/>
    <col min="12815" max="12815" width="12.42578125" style="151" bestFit="1" customWidth="1"/>
    <col min="12816" max="13053" width="10.42578125" style="151"/>
    <col min="13054" max="13054" width="55.7109375" style="151" customWidth="1"/>
    <col min="13055" max="13055" width="10.42578125" style="151"/>
    <col min="13056" max="13056" width="12.42578125" style="151" customWidth="1"/>
    <col min="13057" max="13058" width="11.42578125" style="151" bestFit="1" customWidth="1"/>
    <col min="13059" max="13059" width="10.140625" style="151" customWidth="1"/>
    <col min="13060" max="13060" width="10.28515625" style="151" customWidth="1"/>
    <col min="13061" max="13061" width="12.42578125" style="151" customWidth="1"/>
    <col min="13062" max="13062" width="11.140625" style="151" customWidth="1"/>
    <col min="13063" max="13063" width="11.42578125" style="151" bestFit="1" customWidth="1"/>
    <col min="13064" max="13064" width="10.42578125" style="151"/>
    <col min="13065" max="13065" width="10.28515625" style="151" customWidth="1"/>
    <col min="13066" max="13066" width="12.42578125" style="151" customWidth="1"/>
    <col min="13067" max="13067" width="12.28515625" style="151" customWidth="1"/>
    <col min="13068" max="13068" width="13.5703125" style="151" customWidth="1"/>
    <col min="13069" max="13069" width="11.5703125" style="151" bestFit="1" customWidth="1"/>
    <col min="13070" max="13070" width="14.140625" style="151" customWidth="1"/>
    <col min="13071" max="13071" width="12.42578125" style="151" bestFit="1" customWidth="1"/>
    <col min="13072" max="13309" width="10.42578125" style="151"/>
    <col min="13310" max="13310" width="55.7109375" style="151" customWidth="1"/>
    <col min="13311" max="13311" width="10.42578125" style="151"/>
    <col min="13312" max="13312" width="12.42578125" style="151" customWidth="1"/>
    <col min="13313" max="13314" width="11.42578125" style="151" bestFit="1" customWidth="1"/>
    <col min="13315" max="13315" width="10.140625" style="151" customWidth="1"/>
    <col min="13316" max="13316" width="10.28515625" style="151" customWidth="1"/>
    <col min="13317" max="13317" width="12.42578125" style="151" customWidth="1"/>
    <col min="13318" max="13318" width="11.140625" style="151" customWidth="1"/>
    <col min="13319" max="13319" width="11.42578125" style="151" bestFit="1" customWidth="1"/>
    <col min="13320" max="13320" width="10.42578125" style="151"/>
    <col min="13321" max="13321" width="10.28515625" style="151" customWidth="1"/>
    <col min="13322" max="13322" width="12.42578125" style="151" customWidth="1"/>
    <col min="13323" max="13323" width="12.28515625" style="151" customWidth="1"/>
    <col min="13324" max="13324" width="13.5703125" style="151" customWidth="1"/>
    <col min="13325" max="13325" width="11.5703125" style="151" bestFit="1" customWidth="1"/>
    <col min="13326" max="13326" width="14.140625" style="151" customWidth="1"/>
    <col min="13327" max="13327" width="12.42578125" style="151" bestFit="1" customWidth="1"/>
    <col min="13328" max="13565" width="10.42578125" style="151"/>
    <col min="13566" max="13566" width="55.7109375" style="151" customWidth="1"/>
    <col min="13567" max="13567" width="10.42578125" style="151"/>
    <col min="13568" max="13568" width="12.42578125" style="151" customWidth="1"/>
    <col min="13569" max="13570" width="11.42578125" style="151" bestFit="1" customWidth="1"/>
    <col min="13571" max="13571" width="10.140625" style="151" customWidth="1"/>
    <col min="13572" max="13572" width="10.28515625" style="151" customWidth="1"/>
    <col min="13573" max="13573" width="12.42578125" style="151" customWidth="1"/>
    <col min="13574" max="13574" width="11.140625" style="151" customWidth="1"/>
    <col min="13575" max="13575" width="11.42578125" style="151" bestFit="1" customWidth="1"/>
    <col min="13576" max="13576" width="10.42578125" style="151"/>
    <col min="13577" max="13577" width="10.28515625" style="151" customWidth="1"/>
    <col min="13578" max="13578" width="12.42578125" style="151" customWidth="1"/>
    <col min="13579" max="13579" width="12.28515625" style="151" customWidth="1"/>
    <col min="13580" max="13580" width="13.5703125" style="151" customWidth="1"/>
    <col min="13581" max="13581" width="11.5703125" style="151" bestFit="1" customWidth="1"/>
    <col min="13582" max="13582" width="14.140625" style="151" customWidth="1"/>
    <col min="13583" max="13583" width="12.42578125" style="151" bestFit="1" customWidth="1"/>
    <col min="13584" max="13821" width="10.42578125" style="151"/>
    <col min="13822" max="13822" width="55.7109375" style="151" customWidth="1"/>
    <col min="13823" max="13823" width="10.42578125" style="151"/>
    <col min="13824" max="13824" width="12.42578125" style="151" customWidth="1"/>
    <col min="13825" max="13826" width="11.42578125" style="151" bestFit="1" customWidth="1"/>
    <col min="13827" max="13827" width="10.140625" style="151" customWidth="1"/>
    <col min="13828" max="13828" width="10.28515625" style="151" customWidth="1"/>
    <col min="13829" max="13829" width="12.42578125" style="151" customWidth="1"/>
    <col min="13830" max="13830" width="11.140625" style="151" customWidth="1"/>
    <col min="13831" max="13831" width="11.42578125" style="151" bestFit="1" customWidth="1"/>
    <col min="13832" max="13832" width="10.42578125" style="151"/>
    <col min="13833" max="13833" width="10.28515625" style="151" customWidth="1"/>
    <col min="13834" max="13834" width="12.42578125" style="151" customWidth="1"/>
    <col min="13835" max="13835" width="12.28515625" style="151" customWidth="1"/>
    <col min="13836" max="13836" width="13.5703125" style="151" customWidth="1"/>
    <col min="13837" max="13837" width="11.5703125" style="151" bestFit="1" customWidth="1"/>
    <col min="13838" max="13838" width="14.140625" style="151" customWidth="1"/>
    <col min="13839" max="13839" width="12.42578125" style="151" bestFit="1" customWidth="1"/>
    <col min="13840" max="14077" width="10.42578125" style="151"/>
    <col min="14078" max="14078" width="55.7109375" style="151" customWidth="1"/>
    <col min="14079" max="14079" width="10.42578125" style="151"/>
    <col min="14080" max="14080" width="12.42578125" style="151" customWidth="1"/>
    <col min="14081" max="14082" width="11.42578125" style="151" bestFit="1" customWidth="1"/>
    <col min="14083" max="14083" width="10.140625" style="151" customWidth="1"/>
    <col min="14084" max="14084" width="10.28515625" style="151" customWidth="1"/>
    <col min="14085" max="14085" width="12.42578125" style="151" customWidth="1"/>
    <col min="14086" max="14086" width="11.140625" style="151" customWidth="1"/>
    <col min="14087" max="14087" width="11.42578125" style="151" bestFit="1" customWidth="1"/>
    <col min="14088" max="14088" width="10.42578125" style="151"/>
    <col min="14089" max="14089" width="10.28515625" style="151" customWidth="1"/>
    <col min="14090" max="14090" width="12.42578125" style="151" customWidth="1"/>
    <col min="14091" max="14091" width="12.28515625" style="151" customWidth="1"/>
    <col min="14092" max="14092" width="13.5703125" style="151" customWidth="1"/>
    <col min="14093" max="14093" width="11.5703125" style="151" bestFit="1" customWidth="1"/>
    <col min="14094" max="14094" width="14.140625" style="151" customWidth="1"/>
    <col min="14095" max="14095" width="12.42578125" style="151" bestFit="1" customWidth="1"/>
    <col min="14096" max="14333" width="10.42578125" style="151"/>
    <col min="14334" max="14334" width="55.7109375" style="151" customWidth="1"/>
    <col min="14335" max="14335" width="10.42578125" style="151"/>
    <col min="14336" max="14336" width="12.42578125" style="151" customWidth="1"/>
    <col min="14337" max="14338" width="11.42578125" style="151" bestFit="1" customWidth="1"/>
    <col min="14339" max="14339" width="10.140625" style="151" customWidth="1"/>
    <col min="14340" max="14340" width="10.28515625" style="151" customWidth="1"/>
    <col min="14341" max="14341" width="12.42578125" style="151" customWidth="1"/>
    <col min="14342" max="14342" width="11.140625" style="151" customWidth="1"/>
    <col min="14343" max="14343" width="11.42578125" style="151" bestFit="1" customWidth="1"/>
    <col min="14344" max="14344" width="10.42578125" style="151"/>
    <col min="14345" max="14345" width="10.28515625" style="151" customWidth="1"/>
    <col min="14346" max="14346" width="12.42578125" style="151" customWidth="1"/>
    <col min="14347" max="14347" width="12.28515625" style="151" customWidth="1"/>
    <col min="14348" max="14348" width="13.5703125" style="151" customWidth="1"/>
    <col min="14349" max="14349" width="11.5703125" style="151" bestFit="1" customWidth="1"/>
    <col min="14350" max="14350" width="14.140625" style="151" customWidth="1"/>
    <col min="14351" max="14351" width="12.42578125" style="151" bestFit="1" customWidth="1"/>
    <col min="14352" max="14589" width="10.42578125" style="151"/>
    <col min="14590" max="14590" width="55.7109375" style="151" customWidth="1"/>
    <col min="14591" max="14591" width="10.42578125" style="151"/>
    <col min="14592" max="14592" width="12.42578125" style="151" customWidth="1"/>
    <col min="14593" max="14594" width="11.42578125" style="151" bestFit="1" customWidth="1"/>
    <col min="14595" max="14595" width="10.140625" style="151" customWidth="1"/>
    <col min="14596" max="14596" width="10.28515625" style="151" customWidth="1"/>
    <col min="14597" max="14597" width="12.42578125" style="151" customWidth="1"/>
    <col min="14598" max="14598" width="11.140625" style="151" customWidth="1"/>
    <col min="14599" max="14599" width="11.42578125" style="151" bestFit="1" customWidth="1"/>
    <col min="14600" max="14600" width="10.42578125" style="151"/>
    <col min="14601" max="14601" width="10.28515625" style="151" customWidth="1"/>
    <col min="14602" max="14602" width="12.42578125" style="151" customWidth="1"/>
    <col min="14603" max="14603" width="12.28515625" style="151" customWidth="1"/>
    <col min="14604" max="14604" width="13.5703125" style="151" customWidth="1"/>
    <col min="14605" max="14605" width="11.5703125" style="151" bestFit="1" customWidth="1"/>
    <col min="14606" max="14606" width="14.140625" style="151" customWidth="1"/>
    <col min="14607" max="14607" width="12.42578125" style="151" bestFit="1" customWidth="1"/>
    <col min="14608" max="14845" width="10.42578125" style="151"/>
    <col min="14846" max="14846" width="55.7109375" style="151" customWidth="1"/>
    <col min="14847" max="14847" width="10.42578125" style="151"/>
    <col min="14848" max="14848" width="12.42578125" style="151" customWidth="1"/>
    <col min="14849" max="14850" width="11.42578125" style="151" bestFit="1" customWidth="1"/>
    <col min="14851" max="14851" width="10.140625" style="151" customWidth="1"/>
    <col min="14852" max="14852" width="10.28515625" style="151" customWidth="1"/>
    <col min="14853" max="14853" width="12.42578125" style="151" customWidth="1"/>
    <col min="14854" max="14854" width="11.140625" style="151" customWidth="1"/>
    <col min="14855" max="14855" width="11.42578125" style="151" bestFit="1" customWidth="1"/>
    <col min="14856" max="14856" width="10.42578125" style="151"/>
    <col min="14857" max="14857" width="10.28515625" style="151" customWidth="1"/>
    <col min="14858" max="14858" width="12.42578125" style="151" customWidth="1"/>
    <col min="14859" max="14859" width="12.28515625" style="151" customWidth="1"/>
    <col min="14860" max="14860" width="13.5703125" style="151" customWidth="1"/>
    <col min="14861" max="14861" width="11.5703125" style="151" bestFit="1" customWidth="1"/>
    <col min="14862" max="14862" width="14.140625" style="151" customWidth="1"/>
    <col min="14863" max="14863" width="12.42578125" style="151" bestFit="1" customWidth="1"/>
    <col min="14864" max="15101" width="10.42578125" style="151"/>
    <col min="15102" max="15102" width="55.7109375" style="151" customWidth="1"/>
    <col min="15103" max="15103" width="10.42578125" style="151"/>
    <col min="15104" max="15104" width="12.42578125" style="151" customWidth="1"/>
    <col min="15105" max="15106" width="11.42578125" style="151" bestFit="1" customWidth="1"/>
    <col min="15107" max="15107" width="10.140625" style="151" customWidth="1"/>
    <col min="15108" max="15108" width="10.28515625" style="151" customWidth="1"/>
    <col min="15109" max="15109" width="12.42578125" style="151" customWidth="1"/>
    <col min="15110" max="15110" width="11.140625" style="151" customWidth="1"/>
    <col min="15111" max="15111" width="11.42578125" style="151" bestFit="1" customWidth="1"/>
    <col min="15112" max="15112" width="10.42578125" style="151"/>
    <col min="15113" max="15113" width="10.28515625" style="151" customWidth="1"/>
    <col min="15114" max="15114" width="12.42578125" style="151" customWidth="1"/>
    <col min="15115" max="15115" width="12.28515625" style="151" customWidth="1"/>
    <col min="15116" max="15116" width="13.5703125" style="151" customWidth="1"/>
    <col min="15117" max="15117" width="11.5703125" style="151" bestFit="1" customWidth="1"/>
    <col min="15118" max="15118" width="14.140625" style="151" customWidth="1"/>
    <col min="15119" max="15119" width="12.42578125" style="151" bestFit="1" customWidth="1"/>
    <col min="15120" max="15357" width="10.42578125" style="151"/>
    <col min="15358" max="15358" width="55.7109375" style="151" customWidth="1"/>
    <col min="15359" max="15359" width="10.42578125" style="151"/>
    <col min="15360" max="15360" width="12.42578125" style="151" customWidth="1"/>
    <col min="15361" max="15362" width="11.42578125" style="151" bestFit="1" customWidth="1"/>
    <col min="15363" max="15363" width="10.140625" style="151" customWidth="1"/>
    <col min="15364" max="15364" width="10.28515625" style="151" customWidth="1"/>
    <col min="15365" max="15365" width="12.42578125" style="151" customWidth="1"/>
    <col min="15366" max="15366" width="11.140625" style="151" customWidth="1"/>
    <col min="15367" max="15367" width="11.42578125" style="151" bestFit="1" customWidth="1"/>
    <col min="15368" max="15368" width="10.42578125" style="151"/>
    <col min="15369" max="15369" width="10.28515625" style="151" customWidth="1"/>
    <col min="15370" max="15370" width="12.42578125" style="151" customWidth="1"/>
    <col min="15371" max="15371" width="12.28515625" style="151" customWidth="1"/>
    <col min="15372" max="15372" width="13.5703125" style="151" customWidth="1"/>
    <col min="15373" max="15373" width="11.5703125" style="151" bestFit="1" customWidth="1"/>
    <col min="15374" max="15374" width="14.140625" style="151" customWidth="1"/>
    <col min="15375" max="15375" width="12.42578125" style="151" bestFit="1" customWidth="1"/>
    <col min="15376" max="15613" width="10.42578125" style="151"/>
    <col min="15614" max="15614" width="55.7109375" style="151" customWidth="1"/>
    <col min="15615" max="15615" width="10.42578125" style="151"/>
    <col min="15616" max="15616" width="12.42578125" style="151" customWidth="1"/>
    <col min="15617" max="15618" width="11.42578125" style="151" bestFit="1" customWidth="1"/>
    <col min="15619" max="15619" width="10.140625" style="151" customWidth="1"/>
    <col min="15620" max="15620" width="10.28515625" style="151" customWidth="1"/>
    <col min="15621" max="15621" width="12.42578125" style="151" customWidth="1"/>
    <col min="15622" max="15622" width="11.140625" style="151" customWidth="1"/>
    <col min="15623" max="15623" width="11.42578125" style="151" bestFit="1" customWidth="1"/>
    <col min="15624" max="15624" width="10.42578125" style="151"/>
    <col min="15625" max="15625" width="10.28515625" style="151" customWidth="1"/>
    <col min="15626" max="15626" width="12.42578125" style="151" customWidth="1"/>
    <col min="15627" max="15627" width="12.28515625" style="151" customWidth="1"/>
    <col min="15628" max="15628" width="13.5703125" style="151" customWidth="1"/>
    <col min="15629" max="15629" width="11.5703125" style="151" bestFit="1" customWidth="1"/>
    <col min="15630" max="15630" width="14.140625" style="151" customWidth="1"/>
    <col min="15631" max="15631" width="12.42578125" style="151" bestFit="1" customWidth="1"/>
    <col min="15632" max="15869" width="10.42578125" style="151"/>
    <col min="15870" max="15870" width="55.7109375" style="151" customWidth="1"/>
    <col min="15871" max="15871" width="10.42578125" style="151"/>
    <col min="15872" max="15872" width="12.42578125" style="151" customWidth="1"/>
    <col min="15873" max="15874" width="11.42578125" style="151" bestFit="1" customWidth="1"/>
    <col min="15875" max="15875" width="10.140625" style="151" customWidth="1"/>
    <col min="15876" max="15876" width="10.28515625" style="151" customWidth="1"/>
    <col min="15877" max="15877" width="12.42578125" style="151" customWidth="1"/>
    <col min="15878" max="15878" width="11.140625" style="151" customWidth="1"/>
    <col min="15879" max="15879" width="11.42578125" style="151" bestFit="1" customWidth="1"/>
    <col min="15880" max="15880" width="10.42578125" style="151"/>
    <col min="15881" max="15881" width="10.28515625" style="151" customWidth="1"/>
    <col min="15882" max="15882" width="12.42578125" style="151" customWidth="1"/>
    <col min="15883" max="15883" width="12.28515625" style="151" customWidth="1"/>
    <col min="15884" max="15884" width="13.5703125" style="151" customWidth="1"/>
    <col min="15885" max="15885" width="11.5703125" style="151" bestFit="1" customWidth="1"/>
    <col min="15886" max="15886" width="14.140625" style="151" customWidth="1"/>
    <col min="15887" max="15887" width="12.42578125" style="151" bestFit="1" customWidth="1"/>
    <col min="15888" max="16125" width="10.42578125" style="151"/>
    <col min="16126" max="16126" width="55.7109375" style="151" customWidth="1"/>
    <col min="16127" max="16127" width="10.42578125" style="151"/>
    <col min="16128" max="16128" width="12.42578125" style="151" customWidth="1"/>
    <col min="16129" max="16130" width="11.42578125" style="151" bestFit="1" customWidth="1"/>
    <col min="16131" max="16131" width="10.140625" style="151" customWidth="1"/>
    <col min="16132" max="16132" width="10.28515625" style="151" customWidth="1"/>
    <col min="16133" max="16133" width="12.42578125" style="151" customWidth="1"/>
    <col min="16134" max="16134" width="11.140625" style="151" customWidth="1"/>
    <col min="16135" max="16135" width="11.42578125" style="151" bestFit="1" customWidth="1"/>
    <col min="16136" max="16136" width="10.42578125" style="151"/>
    <col min="16137" max="16137" width="10.28515625" style="151" customWidth="1"/>
    <col min="16138" max="16138" width="12.42578125" style="151" customWidth="1"/>
    <col min="16139" max="16139" width="12.28515625" style="151" customWidth="1"/>
    <col min="16140" max="16140" width="13.5703125" style="151" customWidth="1"/>
    <col min="16141" max="16141" width="11.5703125" style="151" bestFit="1" customWidth="1"/>
    <col min="16142" max="16142" width="14.140625" style="151" customWidth="1"/>
    <col min="16143" max="16143" width="12.42578125" style="151" bestFit="1" customWidth="1"/>
    <col min="16144" max="16384" width="10.42578125" style="151"/>
  </cols>
  <sheetData>
    <row r="1" spans="1:15" s="140" customFormat="1" x14ac:dyDescent="0.5">
      <c r="A1" s="259" t="s">
        <v>33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139"/>
    </row>
    <row r="2" spans="1:15" s="142" customFormat="1" x14ac:dyDescent="0.3">
      <c r="A2" s="259" t="s">
        <v>158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141"/>
    </row>
    <row r="3" spans="1:15" s="139" customFormat="1" ht="27.75" customHeight="1" x14ac:dyDescent="0.5">
      <c r="A3" s="143" t="s">
        <v>6</v>
      </c>
      <c r="B3" s="144"/>
      <c r="C3" s="144"/>
      <c r="D3" s="145"/>
      <c r="E3" s="145"/>
      <c r="F3" s="145"/>
      <c r="G3" s="146"/>
      <c r="H3" s="145"/>
      <c r="I3" s="145"/>
      <c r="J3" s="264"/>
      <c r="K3" s="264"/>
      <c r="L3" s="264"/>
      <c r="M3" s="146"/>
      <c r="O3" s="144"/>
    </row>
    <row r="4" spans="1:15" s="139" customFormat="1" x14ac:dyDescent="0.3">
      <c r="A4" s="147" t="s">
        <v>3</v>
      </c>
      <c r="B4" s="147"/>
      <c r="C4" s="147"/>
      <c r="D4" s="147"/>
      <c r="E4" s="147"/>
      <c r="F4" s="147"/>
      <c r="G4" s="146"/>
      <c r="H4" s="148"/>
      <c r="I4" s="145"/>
      <c r="J4" s="264"/>
      <c r="K4" s="264"/>
      <c r="L4" s="264"/>
      <c r="M4" s="146"/>
      <c r="O4" s="144"/>
    </row>
    <row r="5" spans="1:15" s="139" customFormat="1" x14ac:dyDescent="0.5">
      <c r="A5" s="149" t="s">
        <v>7</v>
      </c>
      <c r="B5" s="144"/>
      <c r="C5" s="144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4"/>
      <c r="O5" s="144"/>
    </row>
    <row r="6" spans="1:15" s="139" customFormat="1" x14ac:dyDescent="0.3">
      <c r="A6" s="143" t="s">
        <v>34</v>
      </c>
      <c r="B6" s="144"/>
      <c r="C6" s="150"/>
      <c r="D6" s="145"/>
      <c r="E6" s="145"/>
      <c r="F6" s="145"/>
      <c r="G6" s="147"/>
      <c r="H6" s="145"/>
      <c r="I6" s="145"/>
      <c r="J6" s="145"/>
      <c r="K6" s="145"/>
      <c r="L6" s="147"/>
      <c r="M6" s="147"/>
      <c r="N6" s="144"/>
      <c r="O6" s="144"/>
    </row>
    <row r="8" spans="1:15" ht="24" customHeight="1" x14ac:dyDescent="0.3">
      <c r="A8" s="260" t="s">
        <v>35</v>
      </c>
      <c r="B8" s="256" t="s">
        <v>42</v>
      </c>
      <c r="C8" s="257"/>
      <c r="D8" s="257"/>
      <c r="E8" s="257"/>
      <c r="F8" s="258"/>
      <c r="G8" s="260" t="s">
        <v>4</v>
      </c>
      <c r="H8" s="256" t="s">
        <v>157</v>
      </c>
      <c r="I8" s="257"/>
      <c r="J8" s="257"/>
      <c r="K8" s="257"/>
      <c r="L8" s="258"/>
      <c r="M8" s="265" t="s">
        <v>13</v>
      </c>
      <c r="N8" s="262" t="s">
        <v>26</v>
      </c>
    </row>
    <row r="9" spans="1:15" x14ac:dyDescent="0.3">
      <c r="A9" s="261"/>
      <c r="B9" s="152" t="s">
        <v>18</v>
      </c>
      <c r="C9" s="152" t="s">
        <v>19</v>
      </c>
      <c r="D9" s="152" t="s">
        <v>20</v>
      </c>
      <c r="E9" s="152" t="s">
        <v>21</v>
      </c>
      <c r="F9" s="152" t="s">
        <v>0</v>
      </c>
      <c r="G9" s="261"/>
      <c r="H9" s="152" t="s">
        <v>18</v>
      </c>
      <c r="I9" s="152" t="s">
        <v>19</v>
      </c>
      <c r="J9" s="152" t="s">
        <v>20</v>
      </c>
      <c r="K9" s="152" t="s">
        <v>21</v>
      </c>
      <c r="L9" s="152" t="s">
        <v>0</v>
      </c>
      <c r="M9" s="266"/>
      <c r="N9" s="263"/>
    </row>
    <row r="10" spans="1:15" s="142" customFormat="1" ht="32.25" customHeight="1" x14ac:dyDescent="0.3">
      <c r="A10" s="153" t="s">
        <v>40</v>
      </c>
      <c r="B10" s="154">
        <f>(B11+B27)/2</f>
        <v>11.5</v>
      </c>
      <c r="C10" s="154">
        <f>(C11+C27)/2</f>
        <v>50.25</v>
      </c>
      <c r="D10" s="154">
        <f>(D11+D27)/2</f>
        <v>14.5</v>
      </c>
      <c r="E10" s="154">
        <f>(E11+E27)/2</f>
        <v>23.75</v>
      </c>
      <c r="F10" s="154">
        <f>SUM(B10:E10)</f>
        <v>100</v>
      </c>
      <c r="G10" s="155"/>
      <c r="H10" s="154">
        <f>(H11+H27)/2</f>
        <v>12.125</v>
      </c>
      <c r="I10" s="154">
        <f>(I11+I27)/2</f>
        <v>50.625</v>
      </c>
      <c r="J10" s="154">
        <f>(J11+J27)/2</f>
        <v>0</v>
      </c>
      <c r="K10" s="154">
        <f>(K11+K27)/2</f>
        <v>0</v>
      </c>
      <c r="L10" s="154">
        <f>SUM(H10:K10)</f>
        <v>62.75</v>
      </c>
      <c r="M10" s="156"/>
      <c r="N10" s="157"/>
      <c r="O10" s="158"/>
    </row>
    <row r="11" spans="1:15" s="164" customFormat="1" ht="28.5" customHeight="1" x14ac:dyDescent="0.5">
      <c r="A11" s="159" t="s">
        <v>135</v>
      </c>
      <c r="B11" s="195">
        <f>(B13+B16+B22+B32)/4</f>
        <v>16</v>
      </c>
      <c r="C11" s="195">
        <f>(C13+C16+C22+C32)/4</f>
        <v>40.5</v>
      </c>
      <c r="D11" s="195">
        <f>(D13+D16+D22+D32)/4</f>
        <v>22</v>
      </c>
      <c r="E11" s="195">
        <f>(E13+E16+E22+E32)/4</f>
        <v>21.5</v>
      </c>
      <c r="F11" s="196">
        <f>SUM(B11:E11)</f>
        <v>100</v>
      </c>
      <c r="G11" s="161"/>
      <c r="H11" s="195">
        <f>(H13+H16+H22+H32)/4</f>
        <v>17.25</v>
      </c>
      <c r="I11" s="195">
        <f>(I13+I16+I22+I32)/4</f>
        <v>41.25</v>
      </c>
      <c r="J11" s="195">
        <f>(J13+J16+J22+J32)/4</f>
        <v>0</v>
      </c>
      <c r="K11" s="195">
        <f>(K13+K16+K22+K32)/4</f>
        <v>0</v>
      </c>
      <c r="L11" s="160">
        <f>SUM(H11:K11)</f>
        <v>58.5</v>
      </c>
      <c r="M11" s="160"/>
      <c r="N11" s="162"/>
      <c r="O11" s="163"/>
    </row>
    <row r="12" spans="1:15" s="164" customFormat="1" x14ac:dyDescent="0.3">
      <c r="A12" s="165" t="s">
        <v>38</v>
      </c>
      <c r="B12" s="166"/>
      <c r="C12" s="166"/>
      <c r="D12" s="166"/>
      <c r="E12" s="166"/>
      <c r="F12" s="166"/>
      <c r="G12" s="167"/>
      <c r="H12" s="166"/>
      <c r="I12" s="166"/>
      <c r="J12" s="166"/>
      <c r="K12" s="166"/>
      <c r="L12" s="166"/>
      <c r="M12" s="166"/>
      <c r="N12" s="168"/>
    </row>
    <row r="13" spans="1:15" s="164" customFormat="1" x14ac:dyDescent="0.3">
      <c r="A13" s="169" t="s">
        <v>25</v>
      </c>
      <c r="B13" s="191">
        <v>17</v>
      </c>
      <c r="C13" s="192">
        <v>42</v>
      </c>
      <c r="D13" s="192">
        <v>21</v>
      </c>
      <c r="E13" s="193">
        <v>20</v>
      </c>
      <c r="F13" s="172">
        <f>SUM(B13:E13)</f>
        <v>100</v>
      </c>
      <c r="G13" s="173"/>
      <c r="H13" s="191">
        <v>17</v>
      </c>
      <c r="I13" s="192">
        <v>45</v>
      </c>
      <c r="J13" s="171"/>
      <c r="K13" s="171"/>
      <c r="L13" s="172">
        <f>SUM(H13:K13)</f>
        <v>62</v>
      </c>
      <c r="M13" s="172"/>
      <c r="N13" s="174"/>
    </row>
    <row r="14" spans="1:15" s="164" customFormat="1" x14ac:dyDescent="0.3">
      <c r="A14" s="165" t="s">
        <v>37</v>
      </c>
      <c r="B14" s="166"/>
      <c r="C14" s="166"/>
      <c r="D14" s="166"/>
      <c r="E14" s="166"/>
      <c r="F14" s="166"/>
      <c r="G14" s="175"/>
      <c r="H14" s="166"/>
      <c r="I14" s="166"/>
      <c r="J14" s="166"/>
      <c r="K14" s="166"/>
      <c r="L14" s="166"/>
      <c r="M14" s="166"/>
      <c r="N14" s="168"/>
    </row>
    <row r="15" spans="1:15" s="164" customFormat="1" x14ac:dyDescent="0.3">
      <c r="A15" s="176" t="s">
        <v>8</v>
      </c>
      <c r="B15" s="166"/>
      <c r="C15" s="177"/>
      <c r="D15" s="177"/>
      <c r="E15" s="178"/>
      <c r="F15" s="178"/>
      <c r="G15" s="175"/>
      <c r="H15" s="166"/>
      <c r="I15" s="177"/>
      <c r="J15" s="177"/>
      <c r="K15" s="177"/>
      <c r="L15" s="178"/>
      <c r="M15" s="178"/>
      <c r="N15" s="168"/>
    </row>
    <row r="16" spans="1:15" s="164" customFormat="1" x14ac:dyDescent="0.3">
      <c r="A16" s="169" t="s">
        <v>25</v>
      </c>
      <c r="B16" s="191">
        <v>25</v>
      </c>
      <c r="C16" s="192">
        <v>25</v>
      </c>
      <c r="D16" s="192">
        <v>25</v>
      </c>
      <c r="E16" s="193">
        <v>25</v>
      </c>
      <c r="F16" s="172">
        <f>SUM(B16:E16)</f>
        <v>100</v>
      </c>
      <c r="G16" s="173"/>
      <c r="H16" s="191">
        <v>25</v>
      </c>
      <c r="I16" s="192">
        <v>25</v>
      </c>
      <c r="J16" s="171"/>
      <c r="K16" s="171"/>
      <c r="L16" s="172">
        <f>SUM(H16:K16)</f>
        <v>50</v>
      </c>
      <c r="M16" s="172"/>
      <c r="N16" s="174"/>
    </row>
    <row r="17" spans="1:15" s="164" customFormat="1" x14ac:dyDescent="0.3">
      <c r="A17" s="165" t="s">
        <v>36</v>
      </c>
      <c r="B17" s="166"/>
      <c r="C17" s="166"/>
      <c r="D17" s="166"/>
      <c r="E17" s="166"/>
      <c r="F17" s="166"/>
      <c r="G17" s="175"/>
      <c r="H17" s="166"/>
      <c r="I17" s="166"/>
      <c r="J17" s="166"/>
      <c r="K17" s="166"/>
      <c r="L17" s="166"/>
      <c r="M17" s="166"/>
      <c r="N17" s="168"/>
    </row>
    <row r="18" spans="1:15" s="164" customFormat="1" x14ac:dyDescent="0.3">
      <c r="A18" s="176" t="s">
        <v>28</v>
      </c>
      <c r="B18" s="184">
        <v>15</v>
      </c>
      <c r="C18" s="184"/>
      <c r="D18" s="184"/>
      <c r="E18" s="184"/>
      <c r="F18" s="184"/>
      <c r="G18" s="175"/>
      <c r="H18" s="184">
        <v>15</v>
      </c>
      <c r="I18" s="184"/>
      <c r="J18" s="184" t="s">
        <v>31</v>
      </c>
      <c r="K18" s="184"/>
      <c r="L18" s="184"/>
      <c r="M18" s="166"/>
      <c r="N18" s="168"/>
    </row>
    <row r="19" spans="1:15" s="164" customFormat="1" x14ac:dyDescent="0.3">
      <c r="A19" s="176" t="s">
        <v>29</v>
      </c>
      <c r="B19" s="184" t="s">
        <v>31</v>
      </c>
      <c r="C19" s="184">
        <v>35</v>
      </c>
      <c r="D19" s="184">
        <v>10</v>
      </c>
      <c r="E19" s="184"/>
      <c r="F19" s="184"/>
      <c r="G19" s="175"/>
      <c r="H19" s="184">
        <v>5</v>
      </c>
      <c r="I19" s="184">
        <v>30</v>
      </c>
      <c r="J19" s="184"/>
      <c r="K19" s="184"/>
      <c r="L19" s="184"/>
      <c r="M19" s="166"/>
      <c r="N19" s="168"/>
    </row>
    <row r="20" spans="1:15" s="164" customFormat="1" x14ac:dyDescent="0.3">
      <c r="A20" s="176" t="s">
        <v>30</v>
      </c>
      <c r="B20" s="184"/>
      <c r="C20" s="210"/>
      <c r="D20" s="210">
        <v>25</v>
      </c>
      <c r="E20" s="211">
        <v>5</v>
      </c>
      <c r="F20" s="184"/>
      <c r="H20" s="184"/>
      <c r="I20" s="210">
        <v>5</v>
      </c>
      <c r="J20" s="210"/>
      <c r="K20" s="210"/>
      <c r="L20" s="184"/>
      <c r="M20" s="178"/>
      <c r="N20" s="168"/>
    </row>
    <row r="21" spans="1:15" s="164" customFormat="1" x14ac:dyDescent="0.3">
      <c r="A21" s="176" t="s">
        <v>27</v>
      </c>
      <c r="B21" s="184"/>
      <c r="C21" s="210"/>
      <c r="D21" s="210"/>
      <c r="E21" s="211">
        <v>10</v>
      </c>
      <c r="F21" s="184"/>
      <c r="G21" s="175"/>
      <c r="H21" s="184"/>
      <c r="I21" s="210"/>
      <c r="J21" s="210"/>
      <c r="K21" s="210"/>
      <c r="L21" s="184"/>
      <c r="M21" s="178"/>
      <c r="N21" s="168"/>
    </row>
    <row r="22" spans="1:15" s="164" customFormat="1" x14ac:dyDescent="0.3">
      <c r="A22" s="169" t="s">
        <v>25</v>
      </c>
      <c r="B22" s="191">
        <f>SUM(B18:B21)</f>
        <v>15</v>
      </c>
      <c r="C22" s="191">
        <f t="shared" ref="C22:E22" si="0">SUM(C18:C21)</f>
        <v>35</v>
      </c>
      <c r="D22" s="191">
        <f t="shared" si="0"/>
        <v>35</v>
      </c>
      <c r="E22" s="191">
        <f t="shared" si="0"/>
        <v>15</v>
      </c>
      <c r="F22" s="172">
        <f>SUM(B22:E22)</f>
        <v>100</v>
      </c>
      <c r="G22" s="179"/>
      <c r="H22" s="191">
        <f>SUM(H18:H21)</f>
        <v>20</v>
      </c>
      <c r="I22" s="170">
        <f t="shared" ref="I22:K22" si="1">SUM(I18:I21)</f>
        <v>35</v>
      </c>
      <c r="J22" s="170">
        <f t="shared" si="1"/>
        <v>0</v>
      </c>
      <c r="K22" s="170">
        <f t="shared" si="1"/>
        <v>0</v>
      </c>
      <c r="L22" s="172">
        <f>SUM(H22:K22)</f>
        <v>55</v>
      </c>
      <c r="M22" s="172"/>
      <c r="N22" s="174"/>
    </row>
    <row r="23" spans="1:15" s="164" customFormat="1" x14ac:dyDescent="0.3">
      <c r="A23" s="242"/>
      <c r="B23" s="243"/>
      <c r="C23" s="243"/>
      <c r="D23" s="243"/>
      <c r="E23" s="243"/>
      <c r="F23" s="244"/>
      <c r="G23" s="245"/>
      <c r="H23" s="243"/>
      <c r="I23" s="246"/>
      <c r="J23" s="246"/>
      <c r="K23" s="246"/>
      <c r="L23" s="244"/>
      <c r="M23" s="244"/>
      <c r="N23" s="247"/>
    </row>
    <row r="24" spans="1:15" s="164" customFormat="1" x14ac:dyDescent="0.3">
      <c r="A24" s="248"/>
      <c r="B24" s="249"/>
      <c r="C24" s="249"/>
      <c r="D24" s="249"/>
      <c r="E24" s="249"/>
      <c r="F24" s="250"/>
      <c r="G24" s="251"/>
      <c r="H24" s="249"/>
      <c r="I24" s="252"/>
      <c r="J24" s="252"/>
      <c r="K24" s="252"/>
      <c r="L24" s="250"/>
      <c r="M24" s="250"/>
      <c r="N24" s="253"/>
    </row>
    <row r="25" spans="1:15" s="164" customFormat="1" x14ac:dyDescent="0.3">
      <c r="A25" s="248"/>
      <c r="B25" s="249"/>
      <c r="C25" s="249"/>
      <c r="D25" s="249"/>
      <c r="E25" s="249"/>
      <c r="F25" s="250"/>
      <c r="G25" s="251"/>
      <c r="H25" s="249"/>
      <c r="I25" s="252"/>
      <c r="J25" s="252"/>
      <c r="K25" s="252"/>
      <c r="L25" s="250"/>
      <c r="M25" s="250"/>
      <c r="N25" s="253"/>
    </row>
    <row r="26" spans="1:15" s="164" customFormat="1" x14ac:dyDescent="0.3">
      <c r="A26" s="248"/>
      <c r="B26" s="249"/>
      <c r="C26" s="249"/>
      <c r="D26" s="249"/>
      <c r="E26" s="249"/>
      <c r="F26" s="250"/>
      <c r="G26" s="251"/>
      <c r="H26" s="249"/>
      <c r="I26" s="252"/>
      <c r="J26" s="252"/>
      <c r="K26" s="252"/>
      <c r="L26" s="250"/>
      <c r="M26" s="250"/>
      <c r="N26" s="253"/>
    </row>
    <row r="27" spans="1:15" s="164" customFormat="1" ht="26.25" customHeight="1" x14ac:dyDescent="0.5">
      <c r="A27" s="159" t="s">
        <v>39</v>
      </c>
      <c r="B27" s="234">
        <f>B32</f>
        <v>7</v>
      </c>
      <c r="C27" s="234">
        <f t="shared" ref="C27:E27" si="2">C32</f>
        <v>60</v>
      </c>
      <c r="D27" s="234">
        <f t="shared" si="2"/>
        <v>7</v>
      </c>
      <c r="E27" s="234">
        <f t="shared" si="2"/>
        <v>26</v>
      </c>
      <c r="F27" s="180">
        <f>SUM(B27:E27)</f>
        <v>100</v>
      </c>
      <c r="G27" s="180"/>
      <c r="H27" s="180">
        <f>H32</f>
        <v>7</v>
      </c>
      <c r="I27" s="180">
        <f>I32</f>
        <v>60</v>
      </c>
      <c r="J27" s="180">
        <f t="shared" ref="J27:K27" si="3">J32</f>
        <v>0</v>
      </c>
      <c r="K27" s="180">
        <f t="shared" si="3"/>
        <v>0</v>
      </c>
      <c r="L27" s="180">
        <f>SUM(H27:K27)</f>
        <v>67</v>
      </c>
      <c r="M27" s="180"/>
      <c r="N27" s="181"/>
      <c r="O27" s="163"/>
    </row>
    <row r="28" spans="1:15" s="164" customFormat="1" ht="46.5" customHeight="1" x14ac:dyDescent="0.3">
      <c r="A28" s="176" t="s">
        <v>136</v>
      </c>
      <c r="B28" s="166"/>
      <c r="C28" s="166"/>
      <c r="D28" s="166"/>
      <c r="E28" s="166"/>
      <c r="F28" s="166"/>
      <c r="G28" s="182"/>
      <c r="H28" s="166"/>
      <c r="I28" s="166"/>
      <c r="J28" s="166"/>
      <c r="K28" s="166"/>
      <c r="L28" s="166"/>
      <c r="M28" s="166"/>
      <c r="N28" s="168"/>
      <c r="O28" s="163"/>
    </row>
    <row r="29" spans="1:15" s="164" customFormat="1" ht="28.5" customHeight="1" x14ac:dyDescent="0.3">
      <c r="A29" s="183" t="s">
        <v>137</v>
      </c>
      <c r="B29" s="184"/>
      <c r="C29" s="184"/>
      <c r="D29" s="184"/>
      <c r="E29" s="184"/>
      <c r="F29" s="185"/>
      <c r="G29" s="186"/>
      <c r="H29" s="184"/>
      <c r="I29" s="184"/>
      <c r="J29" s="184"/>
      <c r="K29" s="184"/>
      <c r="L29" s="184"/>
      <c r="M29" s="184"/>
      <c r="N29" s="168"/>
      <c r="O29" s="163"/>
    </row>
    <row r="30" spans="1:15" s="164" customFormat="1" ht="77.25" customHeight="1" x14ac:dyDescent="0.3">
      <c r="A30" s="187" t="s">
        <v>138</v>
      </c>
      <c r="B30" s="184"/>
      <c r="C30" s="184"/>
      <c r="D30" s="184"/>
      <c r="E30" s="184"/>
      <c r="F30" s="185"/>
      <c r="G30" s="182"/>
      <c r="H30" s="184"/>
      <c r="I30" s="184"/>
      <c r="J30" s="184"/>
      <c r="K30" s="184"/>
      <c r="L30" s="184"/>
      <c r="M30" s="184"/>
      <c r="N30" s="168"/>
      <c r="O30" s="163"/>
    </row>
    <row r="31" spans="1:15" s="164" customFormat="1" ht="25.5" customHeight="1" x14ac:dyDescent="0.3">
      <c r="A31" s="187" t="s">
        <v>10</v>
      </c>
      <c r="B31" s="184"/>
      <c r="C31" s="184"/>
      <c r="D31" s="184"/>
      <c r="E31" s="184"/>
      <c r="F31" s="185"/>
      <c r="G31" s="182"/>
      <c r="H31" s="184"/>
      <c r="I31" s="184"/>
      <c r="J31" s="184"/>
      <c r="K31" s="184"/>
      <c r="L31" s="184"/>
      <c r="M31" s="184"/>
      <c r="N31" s="168"/>
      <c r="O31" s="163"/>
    </row>
    <row r="32" spans="1:15" s="164" customFormat="1" ht="20.25" customHeight="1" x14ac:dyDescent="0.3">
      <c r="A32" s="169" t="s">
        <v>25</v>
      </c>
      <c r="B32" s="191">
        <v>7</v>
      </c>
      <c r="C32" s="192">
        <v>60</v>
      </c>
      <c r="D32" s="192">
        <v>7</v>
      </c>
      <c r="E32" s="193">
        <v>26</v>
      </c>
      <c r="F32" s="172">
        <f>SUM(B32:E32)</f>
        <v>100</v>
      </c>
      <c r="G32" s="173"/>
      <c r="H32" s="191">
        <v>7</v>
      </c>
      <c r="I32" s="171">
        <v>60</v>
      </c>
      <c r="J32" s="171"/>
      <c r="K32" s="171"/>
      <c r="L32" s="172">
        <f>SUM(H32:K32)</f>
        <v>67</v>
      </c>
      <c r="M32" s="172"/>
      <c r="N32" s="174"/>
      <c r="O32" s="163"/>
    </row>
    <row r="33" spans="1:14" s="164" customFormat="1" x14ac:dyDescent="0.3">
      <c r="A33" s="176"/>
      <c r="B33" s="166"/>
      <c r="C33" s="177"/>
      <c r="D33" s="177"/>
      <c r="E33" s="178"/>
      <c r="F33" s="178"/>
      <c r="G33" s="167"/>
      <c r="H33" s="166"/>
      <c r="I33" s="177"/>
      <c r="J33" s="177"/>
      <c r="K33" s="177"/>
      <c r="L33" s="178"/>
      <c r="M33" s="178"/>
      <c r="N33" s="168"/>
    </row>
    <row r="34" spans="1:14" x14ac:dyDescent="0.3">
      <c r="D34" s="188"/>
      <c r="E34" s="188"/>
      <c r="F34" s="188"/>
      <c r="G34" s="188"/>
      <c r="H34" s="188"/>
      <c r="I34" s="188"/>
      <c r="J34" s="188"/>
      <c r="K34" s="188"/>
      <c r="L34" s="188"/>
      <c r="M34" s="188"/>
    </row>
    <row r="35" spans="1:14" x14ac:dyDescent="0.3">
      <c r="A35" s="189"/>
      <c r="D35" s="188"/>
      <c r="E35" s="188"/>
      <c r="F35" s="188"/>
      <c r="G35" s="188"/>
      <c r="H35" s="188"/>
      <c r="I35" s="188"/>
      <c r="J35" s="188"/>
      <c r="K35" s="188"/>
      <c r="L35" s="188"/>
      <c r="M35" s="188"/>
    </row>
    <row r="36" spans="1:14" x14ac:dyDescent="0.3">
      <c r="A36" s="190"/>
    </row>
  </sheetData>
  <mergeCells count="9">
    <mergeCell ref="H8:L8"/>
    <mergeCell ref="A1:N1"/>
    <mergeCell ref="A8:A9"/>
    <mergeCell ref="N8:N9"/>
    <mergeCell ref="J3:L4"/>
    <mergeCell ref="M8:M9"/>
    <mergeCell ref="B8:F8"/>
    <mergeCell ref="A2:N2"/>
    <mergeCell ref="G8:G9"/>
  </mergeCells>
  <pageMargins left="0.15748031496063" right="0.15748031496063" top="0.72" bottom="0.39370078740157499" header="0.8" footer="0.35433070866141703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O147"/>
  <sheetViews>
    <sheetView zoomScale="87" zoomScaleNormal="87" zoomScaleSheetLayoutView="80" workbookViewId="0">
      <selection activeCell="G13" sqref="G13"/>
    </sheetView>
  </sheetViews>
  <sheetFormatPr defaultColWidth="10.42578125" defaultRowHeight="18.75" x14ac:dyDescent="0.3"/>
  <cols>
    <col min="1" max="1" width="54.7109375" style="23" customWidth="1"/>
    <col min="2" max="6" width="8.7109375" style="23" customWidth="1"/>
    <col min="7" max="7" width="12.140625" style="23" customWidth="1"/>
    <col min="8" max="12" width="8.7109375" style="23" customWidth="1"/>
    <col min="13" max="14" width="14.140625" style="23" customWidth="1"/>
    <col min="15" max="252" width="10.42578125" style="23"/>
    <col min="253" max="253" width="55.7109375" style="23" customWidth="1"/>
    <col min="254" max="254" width="10.42578125" style="23"/>
    <col min="255" max="255" width="12.42578125" style="23" customWidth="1"/>
    <col min="256" max="257" width="11.42578125" style="23" bestFit="1" customWidth="1"/>
    <col min="258" max="258" width="10.140625" style="23" customWidth="1"/>
    <col min="259" max="259" width="10.28515625" style="23" customWidth="1"/>
    <col min="260" max="260" width="12.42578125" style="23" customWidth="1"/>
    <col min="261" max="261" width="11.140625" style="23" customWidth="1"/>
    <col min="262" max="262" width="11.42578125" style="23" bestFit="1" customWidth="1"/>
    <col min="263" max="263" width="10.42578125" style="23"/>
    <col min="264" max="264" width="10.28515625" style="23" customWidth="1"/>
    <col min="265" max="265" width="12.42578125" style="23" customWidth="1"/>
    <col min="266" max="266" width="12.28515625" style="23" customWidth="1"/>
    <col min="267" max="267" width="13.5703125" style="23" customWidth="1"/>
    <col min="268" max="268" width="11.5703125" style="23" bestFit="1" customWidth="1"/>
    <col min="269" max="269" width="14.140625" style="23" customWidth="1"/>
    <col min="270" max="270" width="12.42578125" style="23" bestFit="1" customWidth="1"/>
    <col min="271" max="508" width="10.42578125" style="23"/>
    <col min="509" max="509" width="55.7109375" style="23" customWidth="1"/>
    <col min="510" max="510" width="10.42578125" style="23"/>
    <col min="511" max="511" width="12.42578125" style="23" customWidth="1"/>
    <col min="512" max="513" width="11.42578125" style="23" bestFit="1" customWidth="1"/>
    <col min="514" max="514" width="10.140625" style="23" customWidth="1"/>
    <col min="515" max="515" width="10.28515625" style="23" customWidth="1"/>
    <col min="516" max="516" width="12.42578125" style="23" customWidth="1"/>
    <col min="517" max="517" width="11.140625" style="23" customWidth="1"/>
    <col min="518" max="518" width="11.42578125" style="23" bestFit="1" customWidth="1"/>
    <col min="519" max="519" width="10.42578125" style="23"/>
    <col min="520" max="520" width="10.28515625" style="23" customWidth="1"/>
    <col min="521" max="521" width="12.42578125" style="23" customWidth="1"/>
    <col min="522" max="522" width="12.28515625" style="23" customWidth="1"/>
    <col min="523" max="523" width="13.5703125" style="23" customWidth="1"/>
    <col min="524" max="524" width="11.5703125" style="23" bestFit="1" customWidth="1"/>
    <col min="525" max="525" width="14.140625" style="23" customWidth="1"/>
    <col min="526" max="526" width="12.42578125" style="23" bestFit="1" customWidth="1"/>
    <col min="527" max="764" width="10.42578125" style="23"/>
    <col min="765" max="765" width="55.7109375" style="23" customWidth="1"/>
    <col min="766" max="766" width="10.42578125" style="23"/>
    <col min="767" max="767" width="12.42578125" style="23" customWidth="1"/>
    <col min="768" max="769" width="11.42578125" style="23" bestFit="1" customWidth="1"/>
    <col min="770" max="770" width="10.140625" style="23" customWidth="1"/>
    <col min="771" max="771" width="10.28515625" style="23" customWidth="1"/>
    <col min="772" max="772" width="12.42578125" style="23" customWidth="1"/>
    <col min="773" max="773" width="11.140625" style="23" customWidth="1"/>
    <col min="774" max="774" width="11.42578125" style="23" bestFit="1" customWidth="1"/>
    <col min="775" max="775" width="10.42578125" style="23"/>
    <col min="776" max="776" width="10.28515625" style="23" customWidth="1"/>
    <col min="777" max="777" width="12.42578125" style="23" customWidth="1"/>
    <col min="778" max="778" width="12.28515625" style="23" customWidth="1"/>
    <col min="779" max="779" width="13.5703125" style="23" customWidth="1"/>
    <col min="780" max="780" width="11.5703125" style="23" bestFit="1" customWidth="1"/>
    <col min="781" max="781" width="14.140625" style="23" customWidth="1"/>
    <col min="782" max="782" width="12.42578125" style="23" bestFit="1" customWidth="1"/>
    <col min="783" max="1020" width="10.42578125" style="23"/>
    <col min="1021" max="1021" width="55.7109375" style="23" customWidth="1"/>
    <col min="1022" max="1022" width="10.42578125" style="23"/>
    <col min="1023" max="1023" width="12.42578125" style="23" customWidth="1"/>
    <col min="1024" max="1025" width="11.42578125" style="23" bestFit="1" customWidth="1"/>
    <col min="1026" max="1026" width="10.140625" style="23" customWidth="1"/>
    <col min="1027" max="1027" width="10.28515625" style="23" customWidth="1"/>
    <col min="1028" max="1028" width="12.42578125" style="23" customWidth="1"/>
    <col min="1029" max="1029" width="11.140625" style="23" customWidth="1"/>
    <col min="1030" max="1030" width="11.42578125" style="23" bestFit="1" customWidth="1"/>
    <col min="1031" max="1031" width="10.42578125" style="23"/>
    <col min="1032" max="1032" width="10.28515625" style="23" customWidth="1"/>
    <col min="1033" max="1033" width="12.42578125" style="23" customWidth="1"/>
    <col min="1034" max="1034" width="12.28515625" style="23" customWidth="1"/>
    <col min="1035" max="1035" width="13.5703125" style="23" customWidth="1"/>
    <col min="1036" max="1036" width="11.5703125" style="23" bestFit="1" customWidth="1"/>
    <col min="1037" max="1037" width="14.140625" style="23" customWidth="1"/>
    <col min="1038" max="1038" width="12.42578125" style="23" bestFit="1" customWidth="1"/>
    <col min="1039" max="1276" width="10.42578125" style="23"/>
    <col min="1277" max="1277" width="55.7109375" style="23" customWidth="1"/>
    <col min="1278" max="1278" width="10.42578125" style="23"/>
    <col min="1279" max="1279" width="12.42578125" style="23" customWidth="1"/>
    <col min="1280" max="1281" width="11.42578125" style="23" bestFit="1" customWidth="1"/>
    <col min="1282" max="1282" width="10.140625" style="23" customWidth="1"/>
    <col min="1283" max="1283" width="10.28515625" style="23" customWidth="1"/>
    <col min="1284" max="1284" width="12.42578125" style="23" customWidth="1"/>
    <col min="1285" max="1285" width="11.140625" style="23" customWidth="1"/>
    <col min="1286" max="1286" width="11.42578125" style="23" bestFit="1" customWidth="1"/>
    <col min="1287" max="1287" width="10.42578125" style="23"/>
    <col min="1288" max="1288" width="10.28515625" style="23" customWidth="1"/>
    <col min="1289" max="1289" width="12.42578125" style="23" customWidth="1"/>
    <col min="1290" max="1290" width="12.28515625" style="23" customWidth="1"/>
    <col min="1291" max="1291" width="13.5703125" style="23" customWidth="1"/>
    <col min="1292" max="1292" width="11.5703125" style="23" bestFit="1" customWidth="1"/>
    <col min="1293" max="1293" width="14.140625" style="23" customWidth="1"/>
    <col min="1294" max="1294" width="12.42578125" style="23" bestFit="1" customWidth="1"/>
    <col min="1295" max="1532" width="10.42578125" style="23"/>
    <col min="1533" max="1533" width="55.7109375" style="23" customWidth="1"/>
    <col min="1534" max="1534" width="10.42578125" style="23"/>
    <col min="1535" max="1535" width="12.42578125" style="23" customWidth="1"/>
    <col min="1536" max="1537" width="11.42578125" style="23" bestFit="1" customWidth="1"/>
    <col min="1538" max="1538" width="10.140625" style="23" customWidth="1"/>
    <col min="1539" max="1539" width="10.28515625" style="23" customWidth="1"/>
    <col min="1540" max="1540" width="12.42578125" style="23" customWidth="1"/>
    <col min="1541" max="1541" width="11.140625" style="23" customWidth="1"/>
    <col min="1542" max="1542" width="11.42578125" style="23" bestFit="1" customWidth="1"/>
    <col min="1543" max="1543" width="10.42578125" style="23"/>
    <col min="1544" max="1544" width="10.28515625" style="23" customWidth="1"/>
    <col min="1545" max="1545" width="12.42578125" style="23" customWidth="1"/>
    <col min="1546" max="1546" width="12.28515625" style="23" customWidth="1"/>
    <col min="1547" max="1547" width="13.5703125" style="23" customWidth="1"/>
    <col min="1548" max="1548" width="11.5703125" style="23" bestFit="1" customWidth="1"/>
    <col min="1549" max="1549" width="14.140625" style="23" customWidth="1"/>
    <col min="1550" max="1550" width="12.42578125" style="23" bestFit="1" customWidth="1"/>
    <col min="1551" max="1788" width="10.42578125" style="23"/>
    <col min="1789" max="1789" width="55.7109375" style="23" customWidth="1"/>
    <col min="1790" max="1790" width="10.42578125" style="23"/>
    <col min="1791" max="1791" width="12.42578125" style="23" customWidth="1"/>
    <col min="1792" max="1793" width="11.42578125" style="23" bestFit="1" customWidth="1"/>
    <col min="1794" max="1794" width="10.140625" style="23" customWidth="1"/>
    <col min="1795" max="1795" width="10.28515625" style="23" customWidth="1"/>
    <col min="1796" max="1796" width="12.42578125" style="23" customWidth="1"/>
    <col min="1797" max="1797" width="11.140625" style="23" customWidth="1"/>
    <col min="1798" max="1798" width="11.42578125" style="23" bestFit="1" customWidth="1"/>
    <col min="1799" max="1799" width="10.42578125" style="23"/>
    <col min="1800" max="1800" width="10.28515625" style="23" customWidth="1"/>
    <col min="1801" max="1801" width="12.42578125" style="23" customWidth="1"/>
    <col min="1802" max="1802" width="12.28515625" style="23" customWidth="1"/>
    <col min="1803" max="1803" width="13.5703125" style="23" customWidth="1"/>
    <col min="1804" max="1804" width="11.5703125" style="23" bestFit="1" customWidth="1"/>
    <col min="1805" max="1805" width="14.140625" style="23" customWidth="1"/>
    <col min="1806" max="1806" width="12.42578125" style="23" bestFit="1" customWidth="1"/>
    <col min="1807" max="2044" width="10.42578125" style="23"/>
    <col min="2045" max="2045" width="55.7109375" style="23" customWidth="1"/>
    <col min="2046" max="2046" width="10.42578125" style="23"/>
    <col min="2047" max="2047" width="12.42578125" style="23" customWidth="1"/>
    <col min="2048" max="2049" width="11.42578125" style="23" bestFit="1" customWidth="1"/>
    <col min="2050" max="2050" width="10.140625" style="23" customWidth="1"/>
    <col min="2051" max="2051" width="10.28515625" style="23" customWidth="1"/>
    <col min="2052" max="2052" width="12.42578125" style="23" customWidth="1"/>
    <col min="2053" max="2053" width="11.140625" style="23" customWidth="1"/>
    <col min="2054" max="2054" width="11.42578125" style="23" bestFit="1" customWidth="1"/>
    <col min="2055" max="2055" width="10.42578125" style="23"/>
    <col min="2056" max="2056" width="10.28515625" style="23" customWidth="1"/>
    <col min="2057" max="2057" width="12.42578125" style="23" customWidth="1"/>
    <col min="2058" max="2058" width="12.28515625" style="23" customWidth="1"/>
    <col min="2059" max="2059" width="13.5703125" style="23" customWidth="1"/>
    <col min="2060" max="2060" width="11.5703125" style="23" bestFit="1" customWidth="1"/>
    <col min="2061" max="2061" width="14.140625" style="23" customWidth="1"/>
    <col min="2062" max="2062" width="12.42578125" style="23" bestFit="1" customWidth="1"/>
    <col min="2063" max="2300" width="10.42578125" style="23"/>
    <col min="2301" max="2301" width="55.7109375" style="23" customWidth="1"/>
    <col min="2302" max="2302" width="10.42578125" style="23"/>
    <col min="2303" max="2303" width="12.42578125" style="23" customWidth="1"/>
    <col min="2304" max="2305" width="11.42578125" style="23" bestFit="1" customWidth="1"/>
    <col min="2306" max="2306" width="10.140625" style="23" customWidth="1"/>
    <col min="2307" max="2307" width="10.28515625" style="23" customWidth="1"/>
    <col min="2308" max="2308" width="12.42578125" style="23" customWidth="1"/>
    <col min="2309" max="2309" width="11.140625" style="23" customWidth="1"/>
    <col min="2310" max="2310" width="11.42578125" style="23" bestFit="1" customWidth="1"/>
    <col min="2311" max="2311" width="10.42578125" style="23"/>
    <col min="2312" max="2312" width="10.28515625" style="23" customWidth="1"/>
    <col min="2313" max="2313" width="12.42578125" style="23" customWidth="1"/>
    <col min="2314" max="2314" width="12.28515625" style="23" customWidth="1"/>
    <col min="2315" max="2315" width="13.5703125" style="23" customWidth="1"/>
    <col min="2316" max="2316" width="11.5703125" style="23" bestFit="1" customWidth="1"/>
    <col min="2317" max="2317" width="14.140625" style="23" customWidth="1"/>
    <col min="2318" max="2318" width="12.42578125" style="23" bestFit="1" customWidth="1"/>
    <col min="2319" max="2556" width="10.42578125" style="23"/>
    <col min="2557" max="2557" width="55.7109375" style="23" customWidth="1"/>
    <col min="2558" max="2558" width="10.42578125" style="23"/>
    <col min="2559" max="2559" width="12.42578125" style="23" customWidth="1"/>
    <col min="2560" max="2561" width="11.42578125" style="23" bestFit="1" customWidth="1"/>
    <col min="2562" max="2562" width="10.140625" style="23" customWidth="1"/>
    <col min="2563" max="2563" width="10.28515625" style="23" customWidth="1"/>
    <col min="2564" max="2564" width="12.42578125" style="23" customWidth="1"/>
    <col min="2565" max="2565" width="11.140625" style="23" customWidth="1"/>
    <col min="2566" max="2566" width="11.42578125" style="23" bestFit="1" customWidth="1"/>
    <col min="2567" max="2567" width="10.42578125" style="23"/>
    <col min="2568" max="2568" width="10.28515625" style="23" customWidth="1"/>
    <col min="2569" max="2569" width="12.42578125" style="23" customWidth="1"/>
    <col min="2570" max="2570" width="12.28515625" style="23" customWidth="1"/>
    <col min="2571" max="2571" width="13.5703125" style="23" customWidth="1"/>
    <col min="2572" max="2572" width="11.5703125" style="23" bestFit="1" customWidth="1"/>
    <col min="2573" max="2573" width="14.140625" style="23" customWidth="1"/>
    <col min="2574" max="2574" width="12.42578125" style="23" bestFit="1" customWidth="1"/>
    <col min="2575" max="2812" width="10.42578125" style="23"/>
    <col min="2813" max="2813" width="55.7109375" style="23" customWidth="1"/>
    <col min="2814" max="2814" width="10.42578125" style="23"/>
    <col min="2815" max="2815" width="12.42578125" style="23" customWidth="1"/>
    <col min="2816" max="2817" width="11.42578125" style="23" bestFit="1" customWidth="1"/>
    <col min="2818" max="2818" width="10.140625" style="23" customWidth="1"/>
    <col min="2819" max="2819" width="10.28515625" style="23" customWidth="1"/>
    <col min="2820" max="2820" width="12.42578125" style="23" customWidth="1"/>
    <col min="2821" max="2821" width="11.140625" style="23" customWidth="1"/>
    <col min="2822" max="2822" width="11.42578125" style="23" bestFit="1" customWidth="1"/>
    <col min="2823" max="2823" width="10.42578125" style="23"/>
    <col min="2824" max="2824" width="10.28515625" style="23" customWidth="1"/>
    <col min="2825" max="2825" width="12.42578125" style="23" customWidth="1"/>
    <col min="2826" max="2826" width="12.28515625" style="23" customWidth="1"/>
    <col min="2827" max="2827" width="13.5703125" style="23" customWidth="1"/>
    <col min="2828" max="2828" width="11.5703125" style="23" bestFit="1" customWidth="1"/>
    <col min="2829" max="2829" width="14.140625" style="23" customWidth="1"/>
    <col min="2830" max="2830" width="12.42578125" style="23" bestFit="1" customWidth="1"/>
    <col min="2831" max="3068" width="10.42578125" style="23"/>
    <col min="3069" max="3069" width="55.7109375" style="23" customWidth="1"/>
    <col min="3070" max="3070" width="10.42578125" style="23"/>
    <col min="3071" max="3071" width="12.42578125" style="23" customWidth="1"/>
    <col min="3072" max="3073" width="11.42578125" style="23" bestFit="1" customWidth="1"/>
    <col min="3074" max="3074" width="10.140625" style="23" customWidth="1"/>
    <col min="3075" max="3075" width="10.28515625" style="23" customWidth="1"/>
    <col min="3076" max="3076" width="12.42578125" style="23" customWidth="1"/>
    <col min="3077" max="3077" width="11.140625" style="23" customWidth="1"/>
    <col min="3078" max="3078" width="11.42578125" style="23" bestFit="1" customWidth="1"/>
    <col min="3079" max="3079" width="10.42578125" style="23"/>
    <col min="3080" max="3080" width="10.28515625" style="23" customWidth="1"/>
    <col min="3081" max="3081" width="12.42578125" style="23" customWidth="1"/>
    <col min="3082" max="3082" width="12.28515625" style="23" customWidth="1"/>
    <col min="3083" max="3083" width="13.5703125" style="23" customWidth="1"/>
    <col min="3084" max="3084" width="11.5703125" style="23" bestFit="1" customWidth="1"/>
    <col min="3085" max="3085" width="14.140625" style="23" customWidth="1"/>
    <col min="3086" max="3086" width="12.42578125" style="23" bestFit="1" customWidth="1"/>
    <col min="3087" max="3324" width="10.42578125" style="23"/>
    <col min="3325" max="3325" width="55.7109375" style="23" customWidth="1"/>
    <col min="3326" max="3326" width="10.42578125" style="23"/>
    <col min="3327" max="3327" width="12.42578125" style="23" customWidth="1"/>
    <col min="3328" max="3329" width="11.42578125" style="23" bestFit="1" customWidth="1"/>
    <col min="3330" max="3330" width="10.140625" style="23" customWidth="1"/>
    <col min="3331" max="3331" width="10.28515625" style="23" customWidth="1"/>
    <col min="3332" max="3332" width="12.42578125" style="23" customWidth="1"/>
    <col min="3333" max="3333" width="11.140625" style="23" customWidth="1"/>
    <col min="3334" max="3334" width="11.42578125" style="23" bestFit="1" customWidth="1"/>
    <col min="3335" max="3335" width="10.42578125" style="23"/>
    <col min="3336" max="3336" width="10.28515625" style="23" customWidth="1"/>
    <col min="3337" max="3337" width="12.42578125" style="23" customWidth="1"/>
    <col min="3338" max="3338" width="12.28515625" style="23" customWidth="1"/>
    <col min="3339" max="3339" width="13.5703125" style="23" customWidth="1"/>
    <col min="3340" max="3340" width="11.5703125" style="23" bestFit="1" customWidth="1"/>
    <col min="3341" max="3341" width="14.140625" style="23" customWidth="1"/>
    <col min="3342" max="3342" width="12.42578125" style="23" bestFit="1" customWidth="1"/>
    <col min="3343" max="3580" width="10.42578125" style="23"/>
    <col min="3581" max="3581" width="55.7109375" style="23" customWidth="1"/>
    <col min="3582" max="3582" width="10.42578125" style="23"/>
    <col min="3583" max="3583" width="12.42578125" style="23" customWidth="1"/>
    <col min="3584" max="3585" width="11.42578125" style="23" bestFit="1" customWidth="1"/>
    <col min="3586" max="3586" width="10.140625" style="23" customWidth="1"/>
    <col min="3587" max="3587" width="10.28515625" style="23" customWidth="1"/>
    <col min="3588" max="3588" width="12.42578125" style="23" customWidth="1"/>
    <col min="3589" max="3589" width="11.140625" style="23" customWidth="1"/>
    <col min="3590" max="3590" width="11.42578125" style="23" bestFit="1" customWidth="1"/>
    <col min="3591" max="3591" width="10.42578125" style="23"/>
    <col min="3592" max="3592" width="10.28515625" style="23" customWidth="1"/>
    <col min="3593" max="3593" width="12.42578125" style="23" customWidth="1"/>
    <col min="3594" max="3594" width="12.28515625" style="23" customWidth="1"/>
    <col min="3595" max="3595" width="13.5703125" style="23" customWidth="1"/>
    <col min="3596" max="3596" width="11.5703125" style="23" bestFit="1" customWidth="1"/>
    <col min="3597" max="3597" width="14.140625" style="23" customWidth="1"/>
    <col min="3598" max="3598" width="12.42578125" style="23" bestFit="1" customWidth="1"/>
    <col min="3599" max="3836" width="10.42578125" style="23"/>
    <col min="3837" max="3837" width="55.7109375" style="23" customWidth="1"/>
    <col min="3838" max="3838" width="10.42578125" style="23"/>
    <col min="3839" max="3839" width="12.42578125" style="23" customWidth="1"/>
    <col min="3840" max="3841" width="11.42578125" style="23" bestFit="1" customWidth="1"/>
    <col min="3842" max="3842" width="10.140625" style="23" customWidth="1"/>
    <col min="3843" max="3843" width="10.28515625" style="23" customWidth="1"/>
    <col min="3844" max="3844" width="12.42578125" style="23" customWidth="1"/>
    <col min="3845" max="3845" width="11.140625" style="23" customWidth="1"/>
    <col min="3846" max="3846" width="11.42578125" style="23" bestFit="1" customWidth="1"/>
    <col min="3847" max="3847" width="10.42578125" style="23"/>
    <col min="3848" max="3848" width="10.28515625" style="23" customWidth="1"/>
    <col min="3849" max="3849" width="12.42578125" style="23" customWidth="1"/>
    <col min="3850" max="3850" width="12.28515625" style="23" customWidth="1"/>
    <col min="3851" max="3851" width="13.5703125" style="23" customWidth="1"/>
    <col min="3852" max="3852" width="11.5703125" style="23" bestFit="1" customWidth="1"/>
    <col min="3853" max="3853" width="14.140625" style="23" customWidth="1"/>
    <col min="3854" max="3854" width="12.42578125" style="23" bestFit="1" customWidth="1"/>
    <col min="3855" max="4092" width="10.42578125" style="23"/>
    <col min="4093" max="4093" width="55.7109375" style="23" customWidth="1"/>
    <col min="4094" max="4094" width="10.42578125" style="23"/>
    <col min="4095" max="4095" width="12.42578125" style="23" customWidth="1"/>
    <col min="4096" max="4097" width="11.42578125" style="23" bestFit="1" customWidth="1"/>
    <col min="4098" max="4098" width="10.140625" style="23" customWidth="1"/>
    <col min="4099" max="4099" width="10.28515625" style="23" customWidth="1"/>
    <col min="4100" max="4100" width="12.42578125" style="23" customWidth="1"/>
    <col min="4101" max="4101" width="11.140625" style="23" customWidth="1"/>
    <col min="4102" max="4102" width="11.42578125" style="23" bestFit="1" customWidth="1"/>
    <col min="4103" max="4103" width="10.42578125" style="23"/>
    <col min="4104" max="4104" width="10.28515625" style="23" customWidth="1"/>
    <col min="4105" max="4105" width="12.42578125" style="23" customWidth="1"/>
    <col min="4106" max="4106" width="12.28515625" style="23" customWidth="1"/>
    <col min="4107" max="4107" width="13.5703125" style="23" customWidth="1"/>
    <col min="4108" max="4108" width="11.5703125" style="23" bestFit="1" customWidth="1"/>
    <col min="4109" max="4109" width="14.140625" style="23" customWidth="1"/>
    <col min="4110" max="4110" width="12.42578125" style="23" bestFit="1" customWidth="1"/>
    <col min="4111" max="4348" width="10.42578125" style="23"/>
    <col min="4349" max="4349" width="55.7109375" style="23" customWidth="1"/>
    <col min="4350" max="4350" width="10.42578125" style="23"/>
    <col min="4351" max="4351" width="12.42578125" style="23" customWidth="1"/>
    <col min="4352" max="4353" width="11.42578125" style="23" bestFit="1" customWidth="1"/>
    <col min="4354" max="4354" width="10.140625" style="23" customWidth="1"/>
    <col min="4355" max="4355" width="10.28515625" style="23" customWidth="1"/>
    <col min="4356" max="4356" width="12.42578125" style="23" customWidth="1"/>
    <col min="4357" max="4357" width="11.140625" style="23" customWidth="1"/>
    <col min="4358" max="4358" width="11.42578125" style="23" bestFit="1" customWidth="1"/>
    <col min="4359" max="4359" width="10.42578125" style="23"/>
    <col min="4360" max="4360" width="10.28515625" style="23" customWidth="1"/>
    <col min="4361" max="4361" width="12.42578125" style="23" customWidth="1"/>
    <col min="4362" max="4362" width="12.28515625" style="23" customWidth="1"/>
    <col min="4363" max="4363" width="13.5703125" style="23" customWidth="1"/>
    <col min="4364" max="4364" width="11.5703125" style="23" bestFit="1" customWidth="1"/>
    <col min="4365" max="4365" width="14.140625" style="23" customWidth="1"/>
    <col min="4366" max="4366" width="12.42578125" style="23" bestFit="1" customWidth="1"/>
    <col min="4367" max="4604" width="10.42578125" style="23"/>
    <col min="4605" max="4605" width="55.7109375" style="23" customWidth="1"/>
    <col min="4606" max="4606" width="10.42578125" style="23"/>
    <col min="4607" max="4607" width="12.42578125" style="23" customWidth="1"/>
    <col min="4608" max="4609" width="11.42578125" style="23" bestFit="1" customWidth="1"/>
    <col min="4610" max="4610" width="10.140625" style="23" customWidth="1"/>
    <col min="4611" max="4611" width="10.28515625" style="23" customWidth="1"/>
    <col min="4612" max="4612" width="12.42578125" style="23" customWidth="1"/>
    <col min="4613" max="4613" width="11.140625" style="23" customWidth="1"/>
    <col min="4614" max="4614" width="11.42578125" style="23" bestFit="1" customWidth="1"/>
    <col min="4615" max="4615" width="10.42578125" style="23"/>
    <col min="4616" max="4616" width="10.28515625" style="23" customWidth="1"/>
    <col min="4617" max="4617" width="12.42578125" style="23" customWidth="1"/>
    <col min="4618" max="4618" width="12.28515625" style="23" customWidth="1"/>
    <col min="4619" max="4619" width="13.5703125" style="23" customWidth="1"/>
    <col min="4620" max="4620" width="11.5703125" style="23" bestFit="1" customWidth="1"/>
    <col min="4621" max="4621" width="14.140625" style="23" customWidth="1"/>
    <col min="4622" max="4622" width="12.42578125" style="23" bestFit="1" customWidth="1"/>
    <col min="4623" max="4860" width="10.42578125" style="23"/>
    <col min="4861" max="4861" width="55.7109375" style="23" customWidth="1"/>
    <col min="4862" max="4862" width="10.42578125" style="23"/>
    <col min="4863" max="4863" width="12.42578125" style="23" customWidth="1"/>
    <col min="4864" max="4865" width="11.42578125" style="23" bestFit="1" customWidth="1"/>
    <col min="4866" max="4866" width="10.140625" style="23" customWidth="1"/>
    <col min="4867" max="4867" width="10.28515625" style="23" customWidth="1"/>
    <col min="4868" max="4868" width="12.42578125" style="23" customWidth="1"/>
    <col min="4869" max="4869" width="11.140625" style="23" customWidth="1"/>
    <col min="4870" max="4870" width="11.42578125" style="23" bestFit="1" customWidth="1"/>
    <col min="4871" max="4871" width="10.42578125" style="23"/>
    <col min="4872" max="4872" width="10.28515625" style="23" customWidth="1"/>
    <col min="4873" max="4873" width="12.42578125" style="23" customWidth="1"/>
    <col min="4874" max="4874" width="12.28515625" style="23" customWidth="1"/>
    <col min="4875" max="4875" width="13.5703125" style="23" customWidth="1"/>
    <col min="4876" max="4876" width="11.5703125" style="23" bestFit="1" customWidth="1"/>
    <col min="4877" max="4877" width="14.140625" style="23" customWidth="1"/>
    <col min="4878" max="4878" width="12.42578125" style="23" bestFit="1" customWidth="1"/>
    <col min="4879" max="5116" width="10.42578125" style="23"/>
    <col min="5117" max="5117" width="55.7109375" style="23" customWidth="1"/>
    <col min="5118" max="5118" width="10.42578125" style="23"/>
    <col min="5119" max="5119" width="12.42578125" style="23" customWidth="1"/>
    <col min="5120" max="5121" width="11.42578125" style="23" bestFit="1" customWidth="1"/>
    <col min="5122" max="5122" width="10.140625" style="23" customWidth="1"/>
    <col min="5123" max="5123" width="10.28515625" style="23" customWidth="1"/>
    <col min="5124" max="5124" width="12.42578125" style="23" customWidth="1"/>
    <col min="5125" max="5125" width="11.140625" style="23" customWidth="1"/>
    <col min="5126" max="5126" width="11.42578125" style="23" bestFit="1" customWidth="1"/>
    <col min="5127" max="5127" width="10.42578125" style="23"/>
    <col min="5128" max="5128" width="10.28515625" style="23" customWidth="1"/>
    <col min="5129" max="5129" width="12.42578125" style="23" customWidth="1"/>
    <col min="5130" max="5130" width="12.28515625" style="23" customWidth="1"/>
    <col min="5131" max="5131" width="13.5703125" style="23" customWidth="1"/>
    <col min="5132" max="5132" width="11.5703125" style="23" bestFit="1" customWidth="1"/>
    <col min="5133" max="5133" width="14.140625" style="23" customWidth="1"/>
    <col min="5134" max="5134" width="12.42578125" style="23" bestFit="1" customWidth="1"/>
    <col min="5135" max="5372" width="10.42578125" style="23"/>
    <col min="5373" max="5373" width="55.7109375" style="23" customWidth="1"/>
    <col min="5374" max="5374" width="10.42578125" style="23"/>
    <col min="5375" max="5375" width="12.42578125" style="23" customWidth="1"/>
    <col min="5376" max="5377" width="11.42578125" style="23" bestFit="1" customWidth="1"/>
    <col min="5378" max="5378" width="10.140625" style="23" customWidth="1"/>
    <col min="5379" max="5379" width="10.28515625" style="23" customWidth="1"/>
    <col min="5380" max="5380" width="12.42578125" style="23" customWidth="1"/>
    <col min="5381" max="5381" width="11.140625" style="23" customWidth="1"/>
    <col min="5382" max="5382" width="11.42578125" style="23" bestFit="1" customWidth="1"/>
    <col min="5383" max="5383" width="10.42578125" style="23"/>
    <col min="5384" max="5384" width="10.28515625" style="23" customWidth="1"/>
    <col min="5385" max="5385" width="12.42578125" style="23" customWidth="1"/>
    <col min="5386" max="5386" width="12.28515625" style="23" customWidth="1"/>
    <col min="5387" max="5387" width="13.5703125" style="23" customWidth="1"/>
    <col min="5388" max="5388" width="11.5703125" style="23" bestFit="1" customWidth="1"/>
    <col min="5389" max="5389" width="14.140625" style="23" customWidth="1"/>
    <col min="5390" max="5390" width="12.42578125" style="23" bestFit="1" customWidth="1"/>
    <col min="5391" max="5628" width="10.42578125" style="23"/>
    <col min="5629" max="5629" width="55.7109375" style="23" customWidth="1"/>
    <col min="5630" max="5630" width="10.42578125" style="23"/>
    <col min="5631" max="5631" width="12.42578125" style="23" customWidth="1"/>
    <col min="5632" max="5633" width="11.42578125" style="23" bestFit="1" customWidth="1"/>
    <col min="5634" max="5634" width="10.140625" style="23" customWidth="1"/>
    <col min="5635" max="5635" width="10.28515625" style="23" customWidth="1"/>
    <col min="5636" max="5636" width="12.42578125" style="23" customWidth="1"/>
    <col min="5637" max="5637" width="11.140625" style="23" customWidth="1"/>
    <col min="5638" max="5638" width="11.42578125" style="23" bestFit="1" customWidth="1"/>
    <col min="5639" max="5639" width="10.42578125" style="23"/>
    <col min="5640" max="5640" width="10.28515625" style="23" customWidth="1"/>
    <col min="5641" max="5641" width="12.42578125" style="23" customWidth="1"/>
    <col min="5642" max="5642" width="12.28515625" style="23" customWidth="1"/>
    <col min="5643" max="5643" width="13.5703125" style="23" customWidth="1"/>
    <col min="5644" max="5644" width="11.5703125" style="23" bestFit="1" customWidth="1"/>
    <col min="5645" max="5645" width="14.140625" style="23" customWidth="1"/>
    <col min="5646" max="5646" width="12.42578125" style="23" bestFit="1" customWidth="1"/>
    <col min="5647" max="5884" width="10.42578125" style="23"/>
    <col min="5885" max="5885" width="55.7109375" style="23" customWidth="1"/>
    <col min="5886" max="5886" width="10.42578125" style="23"/>
    <col min="5887" max="5887" width="12.42578125" style="23" customWidth="1"/>
    <col min="5888" max="5889" width="11.42578125" style="23" bestFit="1" customWidth="1"/>
    <col min="5890" max="5890" width="10.140625" style="23" customWidth="1"/>
    <col min="5891" max="5891" width="10.28515625" style="23" customWidth="1"/>
    <col min="5892" max="5892" width="12.42578125" style="23" customWidth="1"/>
    <col min="5893" max="5893" width="11.140625" style="23" customWidth="1"/>
    <col min="5894" max="5894" width="11.42578125" style="23" bestFit="1" customWidth="1"/>
    <col min="5895" max="5895" width="10.42578125" style="23"/>
    <col min="5896" max="5896" width="10.28515625" style="23" customWidth="1"/>
    <col min="5897" max="5897" width="12.42578125" style="23" customWidth="1"/>
    <col min="5898" max="5898" width="12.28515625" style="23" customWidth="1"/>
    <col min="5899" max="5899" width="13.5703125" style="23" customWidth="1"/>
    <col min="5900" max="5900" width="11.5703125" style="23" bestFit="1" customWidth="1"/>
    <col min="5901" max="5901" width="14.140625" style="23" customWidth="1"/>
    <col min="5902" max="5902" width="12.42578125" style="23" bestFit="1" customWidth="1"/>
    <col min="5903" max="6140" width="10.42578125" style="23"/>
    <col min="6141" max="6141" width="55.7109375" style="23" customWidth="1"/>
    <col min="6142" max="6142" width="10.42578125" style="23"/>
    <col min="6143" max="6143" width="12.42578125" style="23" customWidth="1"/>
    <col min="6144" max="6145" width="11.42578125" style="23" bestFit="1" customWidth="1"/>
    <col min="6146" max="6146" width="10.140625" style="23" customWidth="1"/>
    <col min="6147" max="6147" width="10.28515625" style="23" customWidth="1"/>
    <col min="6148" max="6148" width="12.42578125" style="23" customWidth="1"/>
    <col min="6149" max="6149" width="11.140625" style="23" customWidth="1"/>
    <col min="6150" max="6150" width="11.42578125" style="23" bestFit="1" customWidth="1"/>
    <col min="6151" max="6151" width="10.42578125" style="23"/>
    <col min="6152" max="6152" width="10.28515625" style="23" customWidth="1"/>
    <col min="6153" max="6153" width="12.42578125" style="23" customWidth="1"/>
    <col min="6154" max="6154" width="12.28515625" style="23" customWidth="1"/>
    <col min="6155" max="6155" width="13.5703125" style="23" customWidth="1"/>
    <col min="6156" max="6156" width="11.5703125" style="23" bestFit="1" customWidth="1"/>
    <col min="6157" max="6157" width="14.140625" style="23" customWidth="1"/>
    <col min="6158" max="6158" width="12.42578125" style="23" bestFit="1" customWidth="1"/>
    <col min="6159" max="6396" width="10.42578125" style="23"/>
    <col min="6397" max="6397" width="55.7109375" style="23" customWidth="1"/>
    <col min="6398" max="6398" width="10.42578125" style="23"/>
    <col min="6399" max="6399" width="12.42578125" style="23" customWidth="1"/>
    <col min="6400" max="6401" width="11.42578125" style="23" bestFit="1" customWidth="1"/>
    <col min="6402" max="6402" width="10.140625" style="23" customWidth="1"/>
    <col min="6403" max="6403" width="10.28515625" style="23" customWidth="1"/>
    <col min="6404" max="6404" width="12.42578125" style="23" customWidth="1"/>
    <col min="6405" max="6405" width="11.140625" style="23" customWidth="1"/>
    <col min="6406" max="6406" width="11.42578125" style="23" bestFit="1" customWidth="1"/>
    <col min="6407" max="6407" width="10.42578125" style="23"/>
    <col min="6408" max="6408" width="10.28515625" style="23" customWidth="1"/>
    <col min="6409" max="6409" width="12.42578125" style="23" customWidth="1"/>
    <col min="6410" max="6410" width="12.28515625" style="23" customWidth="1"/>
    <col min="6411" max="6411" width="13.5703125" style="23" customWidth="1"/>
    <col min="6412" max="6412" width="11.5703125" style="23" bestFit="1" customWidth="1"/>
    <col min="6413" max="6413" width="14.140625" style="23" customWidth="1"/>
    <col min="6414" max="6414" width="12.42578125" style="23" bestFit="1" customWidth="1"/>
    <col min="6415" max="6652" width="10.42578125" style="23"/>
    <col min="6653" max="6653" width="55.7109375" style="23" customWidth="1"/>
    <col min="6654" max="6654" width="10.42578125" style="23"/>
    <col min="6655" max="6655" width="12.42578125" style="23" customWidth="1"/>
    <col min="6656" max="6657" width="11.42578125" style="23" bestFit="1" customWidth="1"/>
    <col min="6658" max="6658" width="10.140625" style="23" customWidth="1"/>
    <col min="6659" max="6659" width="10.28515625" style="23" customWidth="1"/>
    <col min="6660" max="6660" width="12.42578125" style="23" customWidth="1"/>
    <col min="6661" max="6661" width="11.140625" style="23" customWidth="1"/>
    <col min="6662" max="6662" width="11.42578125" style="23" bestFit="1" customWidth="1"/>
    <col min="6663" max="6663" width="10.42578125" style="23"/>
    <col min="6664" max="6664" width="10.28515625" style="23" customWidth="1"/>
    <col min="6665" max="6665" width="12.42578125" style="23" customWidth="1"/>
    <col min="6666" max="6666" width="12.28515625" style="23" customWidth="1"/>
    <col min="6667" max="6667" width="13.5703125" style="23" customWidth="1"/>
    <col min="6668" max="6668" width="11.5703125" style="23" bestFit="1" customWidth="1"/>
    <col min="6669" max="6669" width="14.140625" style="23" customWidth="1"/>
    <col min="6670" max="6670" width="12.42578125" style="23" bestFit="1" customWidth="1"/>
    <col min="6671" max="6908" width="10.42578125" style="23"/>
    <col min="6909" max="6909" width="55.7109375" style="23" customWidth="1"/>
    <col min="6910" max="6910" width="10.42578125" style="23"/>
    <col min="6911" max="6911" width="12.42578125" style="23" customWidth="1"/>
    <col min="6912" max="6913" width="11.42578125" style="23" bestFit="1" customWidth="1"/>
    <col min="6914" max="6914" width="10.140625" style="23" customWidth="1"/>
    <col min="6915" max="6915" width="10.28515625" style="23" customWidth="1"/>
    <col min="6916" max="6916" width="12.42578125" style="23" customWidth="1"/>
    <col min="6917" max="6917" width="11.140625" style="23" customWidth="1"/>
    <col min="6918" max="6918" width="11.42578125" style="23" bestFit="1" customWidth="1"/>
    <col min="6919" max="6919" width="10.42578125" style="23"/>
    <col min="6920" max="6920" width="10.28515625" style="23" customWidth="1"/>
    <col min="6921" max="6921" width="12.42578125" style="23" customWidth="1"/>
    <col min="6922" max="6922" width="12.28515625" style="23" customWidth="1"/>
    <col min="6923" max="6923" width="13.5703125" style="23" customWidth="1"/>
    <col min="6924" max="6924" width="11.5703125" style="23" bestFit="1" customWidth="1"/>
    <col min="6925" max="6925" width="14.140625" style="23" customWidth="1"/>
    <col min="6926" max="6926" width="12.42578125" style="23" bestFit="1" customWidth="1"/>
    <col min="6927" max="7164" width="10.42578125" style="23"/>
    <col min="7165" max="7165" width="55.7109375" style="23" customWidth="1"/>
    <col min="7166" max="7166" width="10.42578125" style="23"/>
    <col min="7167" max="7167" width="12.42578125" style="23" customWidth="1"/>
    <col min="7168" max="7169" width="11.42578125" style="23" bestFit="1" customWidth="1"/>
    <col min="7170" max="7170" width="10.140625" style="23" customWidth="1"/>
    <col min="7171" max="7171" width="10.28515625" style="23" customWidth="1"/>
    <col min="7172" max="7172" width="12.42578125" style="23" customWidth="1"/>
    <col min="7173" max="7173" width="11.140625" style="23" customWidth="1"/>
    <col min="7174" max="7174" width="11.42578125" style="23" bestFit="1" customWidth="1"/>
    <col min="7175" max="7175" width="10.42578125" style="23"/>
    <col min="7176" max="7176" width="10.28515625" style="23" customWidth="1"/>
    <col min="7177" max="7177" width="12.42578125" style="23" customWidth="1"/>
    <col min="7178" max="7178" width="12.28515625" style="23" customWidth="1"/>
    <col min="7179" max="7179" width="13.5703125" style="23" customWidth="1"/>
    <col min="7180" max="7180" width="11.5703125" style="23" bestFit="1" customWidth="1"/>
    <col min="7181" max="7181" width="14.140625" style="23" customWidth="1"/>
    <col min="7182" max="7182" width="12.42578125" style="23" bestFit="1" customWidth="1"/>
    <col min="7183" max="7420" width="10.42578125" style="23"/>
    <col min="7421" max="7421" width="55.7109375" style="23" customWidth="1"/>
    <col min="7422" max="7422" width="10.42578125" style="23"/>
    <col min="7423" max="7423" width="12.42578125" style="23" customWidth="1"/>
    <col min="7424" max="7425" width="11.42578125" style="23" bestFit="1" customWidth="1"/>
    <col min="7426" max="7426" width="10.140625" style="23" customWidth="1"/>
    <col min="7427" max="7427" width="10.28515625" style="23" customWidth="1"/>
    <col min="7428" max="7428" width="12.42578125" style="23" customWidth="1"/>
    <col min="7429" max="7429" width="11.140625" style="23" customWidth="1"/>
    <col min="7430" max="7430" width="11.42578125" style="23" bestFit="1" customWidth="1"/>
    <col min="7431" max="7431" width="10.42578125" style="23"/>
    <col min="7432" max="7432" width="10.28515625" style="23" customWidth="1"/>
    <col min="7433" max="7433" width="12.42578125" style="23" customWidth="1"/>
    <col min="7434" max="7434" width="12.28515625" style="23" customWidth="1"/>
    <col min="7435" max="7435" width="13.5703125" style="23" customWidth="1"/>
    <col min="7436" max="7436" width="11.5703125" style="23" bestFit="1" customWidth="1"/>
    <col min="7437" max="7437" width="14.140625" style="23" customWidth="1"/>
    <col min="7438" max="7438" width="12.42578125" style="23" bestFit="1" customWidth="1"/>
    <col min="7439" max="7676" width="10.42578125" style="23"/>
    <col min="7677" max="7677" width="55.7109375" style="23" customWidth="1"/>
    <col min="7678" max="7678" width="10.42578125" style="23"/>
    <col min="7679" max="7679" width="12.42578125" style="23" customWidth="1"/>
    <col min="7680" max="7681" width="11.42578125" style="23" bestFit="1" customWidth="1"/>
    <col min="7682" max="7682" width="10.140625" style="23" customWidth="1"/>
    <col min="7683" max="7683" width="10.28515625" style="23" customWidth="1"/>
    <col min="7684" max="7684" width="12.42578125" style="23" customWidth="1"/>
    <col min="7685" max="7685" width="11.140625" style="23" customWidth="1"/>
    <col min="7686" max="7686" width="11.42578125" style="23" bestFit="1" customWidth="1"/>
    <col min="7687" max="7687" width="10.42578125" style="23"/>
    <col min="7688" max="7688" width="10.28515625" style="23" customWidth="1"/>
    <col min="7689" max="7689" width="12.42578125" style="23" customWidth="1"/>
    <col min="7690" max="7690" width="12.28515625" style="23" customWidth="1"/>
    <col min="7691" max="7691" width="13.5703125" style="23" customWidth="1"/>
    <col min="7692" max="7692" width="11.5703125" style="23" bestFit="1" customWidth="1"/>
    <col min="7693" max="7693" width="14.140625" style="23" customWidth="1"/>
    <col min="7694" max="7694" width="12.42578125" style="23" bestFit="1" customWidth="1"/>
    <col min="7695" max="7932" width="10.42578125" style="23"/>
    <col min="7933" max="7933" width="55.7109375" style="23" customWidth="1"/>
    <col min="7934" max="7934" width="10.42578125" style="23"/>
    <col min="7935" max="7935" width="12.42578125" style="23" customWidth="1"/>
    <col min="7936" max="7937" width="11.42578125" style="23" bestFit="1" customWidth="1"/>
    <col min="7938" max="7938" width="10.140625" style="23" customWidth="1"/>
    <col min="7939" max="7939" width="10.28515625" style="23" customWidth="1"/>
    <col min="7940" max="7940" width="12.42578125" style="23" customWidth="1"/>
    <col min="7941" max="7941" width="11.140625" style="23" customWidth="1"/>
    <col min="7942" max="7942" width="11.42578125" style="23" bestFit="1" customWidth="1"/>
    <col min="7943" max="7943" width="10.42578125" style="23"/>
    <col min="7944" max="7944" width="10.28515625" style="23" customWidth="1"/>
    <col min="7945" max="7945" width="12.42578125" style="23" customWidth="1"/>
    <col min="7946" max="7946" width="12.28515625" style="23" customWidth="1"/>
    <col min="7947" max="7947" width="13.5703125" style="23" customWidth="1"/>
    <col min="7948" max="7948" width="11.5703125" style="23" bestFit="1" customWidth="1"/>
    <col min="7949" max="7949" width="14.140625" style="23" customWidth="1"/>
    <col min="7950" max="7950" width="12.42578125" style="23" bestFit="1" customWidth="1"/>
    <col min="7951" max="8188" width="10.42578125" style="23"/>
    <col min="8189" max="8189" width="55.7109375" style="23" customWidth="1"/>
    <col min="8190" max="8190" width="10.42578125" style="23"/>
    <col min="8191" max="8191" width="12.42578125" style="23" customWidth="1"/>
    <col min="8192" max="8193" width="11.42578125" style="23" bestFit="1" customWidth="1"/>
    <col min="8194" max="8194" width="10.140625" style="23" customWidth="1"/>
    <col min="8195" max="8195" width="10.28515625" style="23" customWidth="1"/>
    <col min="8196" max="8196" width="12.42578125" style="23" customWidth="1"/>
    <col min="8197" max="8197" width="11.140625" style="23" customWidth="1"/>
    <col min="8198" max="8198" width="11.42578125" style="23" bestFit="1" customWidth="1"/>
    <col min="8199" max="8199" width="10.42578125" style="23"/>
    <col min="8200" max="8200" width="10.28515625" style="23" customWidth="1"/>
    <col min="8201" max="8201" width="12.42578125" style="23" customWidth="1"/>
    <col min="8202" max="8202" width="12.28515625" style="23" customWidth="1"/>
    <col min="8203" max="8203" width="13.5703125" style="23" customWidth="1"/>
    <col min="8204" max="8204" width="11.5703125" style="23" bestFit="1" customWidth="1"/>
    <col min="8205" max="8205" width="14.140625" style="23" customWidth="1"/>
    <col min="8206" max="8206" width="12.42578125" style="23" bestFit="1" customWidth="1"/>
    <col min="8207" max="8444" width="10.42578125" style="23"/>
    <col min="8445" max="8445" width="55.7109375" style="23" customWidth="1"/>
    <col min="8446" max="8446" width="10.42578125" style="23"/>
    <col min="8447" max="8447" width="12.42578125" style="23" customWidth="1"/>
    <col min="8448" max="8449" width="11.42578125" style="23" bestFit="1" customWidth="1"/>
    <col min="8450" max="8450" width="10.140625" style="23" customWidth="1"/>
    <col min="8451" max="8451" width="10.28515625" style="23" customWidth="1"/>
    <col min="8452" max="8452" width="12.42578125" style="23" customWidth="1"/>
    <col min="8453" max="8453" width="11.140625" style="23" customWidth="1"/>
    <col min="8454" max="8454" width="11.42578125" style="23" bestFit="1" customWidth="1"/>
    <col min="8455" max="8455" width="10.42578125" style="23"/>
    <col min="8456" max="8456" width="10.28515625" style="23" customWidth="1"/>
    <col min="8457" max="8457" width="12.42578125" style="23" customWidth="1"/>
    <col min="8458" max="8458" width="12.28515625" style="23" customWidth="1"/>
    <col min="8459" max="8459" width="13.5703125" style="23" customWidth="1"/>
    <col min="8460" max="8460" width="11.5703125" style="23" bestFit="1" customWidth="1"/>
    <col min="8461" max="8461" width="14.140625" style="23" customWidth="1"/>
    <col min="8462" max="8462" width="12.42578125" style="23" bestFit="1" customWidth="1"/>
    <col min="8463" max="8700" width="10.42578125" style="23"/>
    <col min="8701" max="8701" width="55.7109375" style="23" customWidth="1"/>
    <col min="8702" max="8702" width="10.42578125" style="23"/>
    <col min="8703" max="8703" width="12.42578125" style="23" customWidth="1"/>
    <col min="8704" max="8705" width="11.42578125" style="23" bestFit="1" customWidth="1"/>
    <col min="8706" max="8706" width="10.140625" style="23" customWidth="1"/>
    <col min="8707" max="8707" width="10.28515625" style="23" customWidth="1"/>
    <col min="8708" max="8708" width="12.42578125" style="23" customWidth="1"/>
    <col min="8709" max="8709" width="11.140625" style="23" customWidth="1"/>
    <col min="8710" max="8710" width="11.42578125" style="23" bestFit="1" customWidth="1"/>
    <col min="8711" max="8711" width="10.42578125" style="23"/>
    <col min="8712" max="8712" width="10.28515625" style="23" customWidth="1"/>
    <col min="8713" max="8713" width="12.42578125" style="23" customWidth="1"/>
    <col min="8714" max="8714" width="12.28515625" style="23" customWidth="1"/>
    <col min="8715" max="8715" width="13.5703125" style="23" customWidth="1"/>
    <col min="8716" max="8716" width="11.5703125" style="23" bestFit="1" customWidth="1"/>
    <col min="8717" max="8717" width="14.140625" style="23" customWidth="1"/>
    <col min="8718" max="8718" width="12.42578125" style="23" bestFit="1" customWidth="1"/>
    <col min="8719" max="8956" width="10.42578125" style="23"/>
    <col min="8957" max="8957" width="55.7109375" style="23" customWidth="1"/>
    <col min="8958" max="8958" width="10.42578125" style="23"/>
    <col min="8959" max="8959" width="12.42578125" style="23" customWidth="1"/>
    <col min="8960" max="8961" width="11.42578125" style="23" bestFit="1" customWidth="1"/>
    <col min="8962" max="8962" width="10.140625" style="23" customWidth="1"/>
    <col min="8963" max="8963" width="10.28515625" style="23" customWidth="1"/>
    <col min="8964" max="8964" width="12.42578125" style="23" customWidth="1"/>
    <col min="8965" max="8965" width="11.140625" style="23" customWidth="1"/>
    <col min="8966" max="8966" width="11.42578125" style="23" bestFit="1" customWidth="1"/>
    <col min="8967" max="8967" width="10.42578125" style="23"/>
    <col min="8968" max="8968" width="10.28515625" style="23" customWidth="1"/>
    <col min="8969" max="8969" width="12.42578125" style="23" customWidth="1"/>
    <col min="8970" max="8970" width="12.28515625" style="23" customWidth="1"/>
    <col min="8971" max="8971" width="13.5703125" style="23" customWidth="1"/>
    <col min="8972" max="8972" width="11.5703125" style="23" bestFit="1" customWidth="1"/>
    <col min="8973" max="8973" width="14.140625" style="23" customWidth="1"/>
    <col min="8974" max="8974" width="12.42578125" style="23" bestFit="1" customWidth="1"/>
    <col min="8975" max="9212" width="10.42578125" style="23"/>
    <col min="9213" max="9213" width="55.7109375" style="23" customWidth="1"/>
    <col min="9214" max="9214" width="10.42578125" style="23"/>
    <col min="9215" max="9215" width="12.42578125" style="23" customWidth="1"/>
    <col min="9216" max="9217" width="11.42578125" style="23" bestFit="1" customWidth="1"/>
    <col min="9218" max="9218" width="10.140625" style="23" customWidth="1"/>
    <col min="9219" max="9219" width="10.28515625" style="23" customWidth="1"/>
    <col min="9220" max="9220" width="12.42578125" style="23" customWidth="1"/>
    <col min="9221" max="9221" width="11.140625" style="23" customWidth="1"/>
    <col min="9222" max="9222" width="11.42578125" style="23" bestFit="1" customWidth="1"/>
    <col min="9223" max="9223" width="10.42578125" style="23"/>
    <col min="9224" max="9224" width="10.28515625" style="23" customWidth="1"/>
    <col min="9225" max="9225" width="12.42578125" style="23" customWidth="1"/>
    <col min="9226" max="9226" width="12.28515625" style="23" customWidth="1"/>
    <col min="9227" max="9227" width="13.5703125" style="23" customWidth="1"/>
    <col min="9228" max="9228" width="11.5703125" style="23" bestFit="1" customWidth="1"/>
    <col min="9229" max="9229" width="14.140625" style="23" customWidth="1"/>
    <col min="9230" max="9230" width="12.42578125" style="23" bestFit="1" customWidth="1"/>
    <col min="9231" max="9468" width="10.42578125" style="23"/>
    <col min="9469" max="9469" width="55.7109375" style="23" customWidth="1"/>
    <col min="9470" max="9470" width="10.42578125" style="23"/>
    <col min="9471" max="9471" width="12.42578125" style="23" customWidth="1"/>
    <col min="9472" max="9473" width="11.42578125" style="23" bestFit="1" customWidth="1"/>
    <col min="9474" max="9474" width="10.140625" style="23" customWidth="1"/>
    <col min="9475" max="9475" width="10.28515625" style="23" customWidth="1"/>
    <col min="9476" max="9476" width="12.42578125" style="23" customWidth="1"/>
    <col min="9477" max="9477" width="11.140625" style="23" customWidth="1"/>
    <col min="9478" max="9478" width="11.42578125" style="23" bestFit="1" customWidth="1"/>
    <col min="9479" max="9479" width="10.42578125" style="23"/>
    <col min="9480" max="9480" width="10.28515625" style="23" customWidth="1"/>
    <col min="9481" max="9481" width="12.42578125" style="23" customWidth="1"/>
    <col min="9482" max="9482" width="12.28515625" style="23" customWidth="1"/>
    <col min="9483" max="9483" width="13.5703125" style="23" customWidth="1"/>
    <col min="9484" max="9484" width="11.5703125" style="23" bestFit="1" customWidth="1"/>
    <col min="9485" max="9485" width="14.140625" style="23" customWidth="1"/>
    <col min="9486" max="9486" width="12.42578125" style="23" bestFit="1" customWidth="1"/>
    <col min="9487" max="9724" width="10.42578125" style="23"/>
    <col min="9725" max="9725" width="55.7109375" style="23" customWidth="1"/>
    <col min="9726" max="9726" width="10.42578125" style="23"/>
    <col min="9727" max="9727" width="12.42578125" style="23" customWidth="1"/>
    <col min="9728" max="9729" width="11.42578125" style="23" bestFit="1" customWidth="1"/>
    <col min="9730" max="9730" width="10.140625" style="23" customWidth="1"/>
    <col min="9731" max="9731" width="10.28515625" style="23" customWidth="1"/>
    <col min="9732" max="9732" width="12.42578125" style="23" customWidth="1"/>
    <col min="9733" max="9733" width="11.140625" style="23" customWidth="1"/>
    <col min="9734" max="9734" width="11.42578125" style="23" bestFit="1" customWidth="1"/>
    <col min="9735" max="9735" width="10.42578125" style="23"/>
    <col min="9736" max="9736" width="10.28515625" style="23" customWidth="1"/>
    <col min="9737" max="9737" width="12.42578125" style="23" customWidth="1"/>
    <col min="9738" max="9738" width="12.28515625" style="23" customWidth="1"/>
    <col min="9739" max="9739" width="13.5703125" style="23" customWidth="1"/>
    <col min="9740" max="9740" width="11.5703125" style="23" bestFit="1" customWidth="1"/>
    <col min="9741" max="9741" width="14.140625" style="23" customWidth="1"/>
    <col min="9742" max="9742" width="12.42578125" style="23" bestFit="1" customWidth="1"/>
    <col min="9743" max="9980" width="10.42578125" style="23"/>
    <col min="9981" max="9981" width="55.7109375" style="23" customWidth="1"/>
    <col min="9982" max="9982" width="10.42578125" style="23"/>
    <col min="9983" max="9983" width="12.42578125" style="23" customWidth="1"/>
    <col min="9984" max="9985" width="11.42578125" style="23" bestFit="1" customWidth="1"/>
    <col min="9986" max="9986" width="10.140625" style="23" customWidth="1"/>
    <col min="9987" max="9987" width="10.28515625" style="23" customWidth="1"/>
    <col min="9988" max="9988" width="12.42578125" style="23" customWidth="1"/>
    <col min="9989" max="9989" width="11.140625" style="23" customWidth="1"/>
    <col min="9990" max="9990" width="11.42578125" style="23" bestFit="1" customWidth="1"/>
    <col min="9991" max="9991" width="10.42578125" style="23"/>
    <col min="9992" max="9992" width="10.28515625" style="23" customWidth="1"/>
    <col min="9993" max="9993" width="12.42578125" style="23" customWidth="1"/>
    <col min="9994" max="9994" width="12.28515625" style="23" customWidth="1"/>
    <col min="9995" max="9995" width="13.5703125" style="23" customWidth="1"/>
    <col min="9996" max="9996" width="11.5703125" style="23" bestFit="1" customWidth="1"/>
    <col min="9997" max="9997" width="14.140625" style="23" customWidth="1"/>
    <col min="9998" max="9998" width="12.42578125" style="23" bestFit="1" customWidth="1"/>
    <col min="9999" max="10236" width="10.42578125" style="23"/>
    <col min="10237" max="10237" width="55.7109375" style="23" customWidth="1"/>
    <col min="10238" max="10238" width="10.42578125" style="23"/>
    <col min="10239" max="10239" width="12.42578125" style="23" customWidth="1"/>
    <col min="10240" max="10241" width="11.42578125" style="23" bestFit="1" customWidth="1"/>
    <col min="10242" max="10242" width="10.140625" style="23" customWidth="1"/>
    <col min="10243" max="10243" width="10.28515625" style="23" customWidth="1"/>
    <col min="10244" max="10244" width="12.42578125" style="23" customWidth="1"/>
    <col min="10245" max="10245" width="11.140625" style="23" customWidth="1"/>
    <col min="10246" max="10246" width="11.42578125" style="23" bestFit="1" customWidth="1"/>
    <col min="10247" max="10247" width="10.42578125" style="23"/>
    <col min="10248" max="10248" width="10.28515625" style="23" customWidth="1"/>
    <col min="10249" max="10249" width="12.42578125" style="23" customWidth="1"/>
    <col min="10250" max="10250" width="12.28515625" style="23" customWidth="1"/>
    <col min="10251" max="10251" width="13.5703125" style="23" customWidth="1"/>
    <col min="10252" max="10252" width="11.5703125" style="23" bestFit="1" customWidth="1"/>
    <col min="10253" max="10253" width="14.140625" style="23" customWidth="1"/>
    <col min="10254" max="10254" width="12.42578125" style="23" bestFit="1" customWidth="1"/>
    <col min="10255" max="10492" width="10.42578125" style="23"/>
    <col min="10493" max="10493" width="55.7109375" style="23" customWidth="1"/>
    <col min="10494" max="10494" width="10.42578125" style="23"/>
    <col min="10495" max="10495" width="12.42578125" style="23" customWidth="1"/>
    <col min="10496" max="10497" width="11.42578125" style="23" bestFit="1" customWidth="1"/>
    <col min="10498" max="10498" width="10.140625" style="23" customWidth="1"/>
    <col min="10499" max="10499" width="10.28515625" style="23" customWidth="1"/>
    <col min="10500" max="10500" width="12.42578125" style="23" customWidth="1"/>
    <col min="10501" max="10501" width="11.140625" style="23" customWidth="1"/>
    <col min="10502" max="10502" width="11.42578125" style="23" bestFit="1" customWidth="1"/>
    <col min="10503" max="10503" width="10.42578125" style="23"/>
    <col min="10504" max="10504" width="10.28515625" style="23" customWidth="1"/>
    <col min="10505" max="10505" width="12.42578125" style="23" customWidth="1"/>
    <col min="10506" max="10506" width="12.28515625" style="23" customWidth="1"/>
    <col min="10507" max="10507" width="13.5703125" style="23" customWidth="1"/>
    <col min="10508" max="10508" width="11.5703125" style="23" bestFit="1" customWidth="1"/>
    <col min="10509" max="10509" width="14.140625" style="23" customWidth="1"/>
    <col min="10510" max="10510" width="12.42578125" style="23" bestFit="1" customWidth="1"/>
    <col min="10511" max="10748" width="10.42578125" style="23"/>
    <col min="10749" max="10749" width="55.7109375" style="23" customWidth="1"/>
    <col min="10750" max="10750" width="10.42578125" style="23"/>
    <col min="10751" max="10751" width="12.42578125" style="23" customWidth="1"/>
    <col min="10752" max="10753" width="11.42578125" style="23" bestFit="1" customWidth="1"/>
    <col min="10754" max="10754" width="10.140625" style="23" customWidth="1"/>
    <col min="10755" max="10755" width="10.28515625" style="23" customWidth="1"/>
    <col min="10756" max="10756" width="12.42578125" style="23" customWidth="1"/>
    <col min="10757" max="10757" width="11.140625" style="23" customWidth="1"/>
    <col min="10758" max="10758" width="11.42578125" style="23" bestFit="1" customWidth="1"/>
    <col min="10759" max="10759" width="10.42578125" style="23"/>
    <col min="10760" max="10760" width="10.28515625" style="23" customWidth="1"/>
    <col min="10761" max="10761" width="12.42578125" style="23" customWidth="1"/>
    <col min="10762" max="10762" width="12.28515625" style="23" customWidth="1"/>
    <col min="10763" max="10763" width="13.5703125" style="23" customWidth="1"/>
    <col min="10764" max="10764" width="11.5703125" style="23" bestFit="1" customWidth="1"/>
    <col min="10765" max="10765" width="14.140625" style="23" customWidth="1"/>
    <col min="10766" max="10766" width="12.42578125" style="23" bestFit="1" customWidth="1"/>
    <col min="10767" max="11004" width="10.42578125" style="23"/>
    <col min="11005" max="11005" width="55.7109375" style="23" customWidth="1"/>
    <col min="11006" max="11006" width="10.42578125" style="23"/>
    <col min="11007" max="11007" width="12.42578125" style="23" customWidth="1"/>
    <col min="11008" max="11009" width="11.42578125" style="23" bestFit="1" customWidth="1"/>
    <col min="11010" max="11010" width="10.140625" style="23" customWidth="1"/>
    <col min="11011" max="11011" width="10.28515625" style="23" customWidth="1"/>
    <col min="11012" max="11012" width="12.42578125" style="23" customWidth="1"/>
    <col min="11013" max="11013" width="11.140625" style="23" customWidth="1"/>
    <col min="11014" max="11014" width="11.42578125" style="23" bestFit="1" customWidth="1"/>
    <col min="11015" max="11015" width="10.42578125" style="23"/>
    <col min="11016" max="11016" width="10.28515625" style="23" customWidth="1"/>
    <col min="11017" max="11017" width="12.42578125" style="23" customWidth="1"/>
    <col min="11018" max="11018" width="12.28515625" style="23" customWidth="1"/>
    <col min="11019" max="11019" width="13.5703125" style="23" customWidth="1"/>
    <col min="11020" max="11020" width="11.5703125" style="23" bestFit="1" customWidth="1"/>
    <col min="11021" max="11021" width="14.140625" style="23" customWidth="1"/>
    <col min="11022" max="11022" width="12.42578125" style="23" bestFit="1" customWidth="1"/>
    <col min="11023" max="11260" width="10.42578125" style="23"/>
    <col min="11261" max="11261" width="55.7109375" style="23" customWidth="1"/>
    <col min="11262" max="11262" width="10.42578125" style="23"/>
    <col min="11263" max="11263" width="12.42578125" style="23" customWidth="1"/>
    <col min="11264" max="11265" width="11.42578125" style="23" bestFit="1" customWidth="1"/>
    <col min="11266" max="11266" width="10.140625" style="23" customWidth="1"/>
    <col min="11267" max="11267" width="10.28515625" style="23" customWidth="1"/>
    <col min="11268" max="11268" width="12.42578125" style="23" customWidth="1"/>
    <col min="11269" max="11269" width="11.140625" style="23" customWidth="1"/>
    <col min="11270" max="11270" width="11.42578125" style="23" bestFit="1" customWidth="1"/>
    <col min="11271" max="11271" width="10.42578125" style="23"/>
    <col min="11272" max="11272" width="10.28515625" style="23" customWidth="1"/>
    <col min="11273" max="11273" width="12.42578125" style="23" customWidth="1"/>
    <col min="11274" max="11274" width="12.28515625" style="23" customWidth="1"/>
    <col min="11275" max="11275" width="13.5703125" style="23" customWidth="1"/>
    <col min="11276" max="11276" width="11.5703125" style="23" bestFit="1" customWidth="1"/>
    <col min="11277" max="11277" width="14.140625" style="23" customWidth="1"/>
    <col min="11278" max="11278" width="12.42578125" style="23" bestFit="1" customWidth="1"/>
    <col min="11279" max="11516" width="10.42578125" style="23"/>
    <col min="11517" max="11517" width="55.7109375" style="23" customWidth="1"/>
    <col min="11518" max="11518" width="10.42578125" style="23"/>
    <col min="11519" max="11519" width="12.42578125" style="23" customWidth="1"/>
    <col min="11520" max="11521" width="11.42578125" style="23" bestFit="1" customWidth="1"/>
    <col min="11522" max="11522" width="10.140625" style="23" customWidth="1"/>
    <col min="11523" max="11523" width="10.28515625" style="23" customWidth="1"/>
    <col min="11524" max="11524" width="12.42578125" style="23" customWidth="1"/>
    <col min="11525" max="11525" width="11.140625" style="23" customWidth="1"/>
    <col min="11526" max="11526" width="11.42578125" style="23" bestFit="1" customWidth="1"/>
    <col min="11527" max="11527" width="10.42578125" style="23"/>
    <col min="11528" max="11528" width="10.28515625" style="23" customWidth="1"/>
    <col min="11529" max="11529" width="12.42578125" style="23" customWidth="1"/>
    <col min="11530" max="11530" width="12.28515625" style="23" customWidth="1"/>
    <col min="11531" max="11531" width="13.5703125" style="23" customWidth="1"/>
    <col min="11532" max="11532" width="11.5703125" style="23" bestFit="1" customWidth="1"/>
    <col min="11533" max="11533" width="14.140625" style="23" customWidth="1"/>
    <col min="11534" max="11534" width="12.42578125" style="23" bestFit="1" customWidth="1"/>
    <col min="11535" max="11772" width="10.42578125" style="23"/>
    <col min="11773" max="11773" width="55.7109375" style="23" customWidth="1"/>
    <col min="11774" max="11774" width="10.42578125" style="23"/>
    <col min="11775" max="11775" width="12.42578125" style="23" customWidth="1"/>
    <col min="11776" max="11777" width="11.42578125" style="23" bestFit="1" customWidth="1"/>
    <col min="11778" max="11778" width="10.140625" style="23" customWidth="1"/>
    <col min="11779" max="11779" width="10.28515625" style="23" customWidth="1"/>
    <col min="11780" max="11780" width="12.42578125" style="23" customWidth="1"/>
    <col min="11781" max="11781" width="11.140625" style="23" customWidth="1"/>
    <col min="11782" max="11782" width="11.42578125" style="23" bestFit="1" customWidth="1"/>
    <col min="11783" max="11783" width="10.42578125" style="23"/>
    <col min="11784" max="11784" width="10.28515625" style="23" customWidth="1"/>
    <col min="11785" max="11785" width="12.42578125" style="23" customWidth="1"/>
    <col min="11786" max="11786" width="12.28515625" style="23" customWidth="1"/>
    <col min="11787" max="11787" width="13.5703125" style="23" customWidth="1"/>
    <col min="11788" max="11788" width="11.5703125" style="23" bestFit="1" customWidth="1"/>
    <col min="11789" max="11789" width="14.140625" style="23" customWidth="1"/>
    <col min="11790" max="11790" width="12.42578125" style="23" bestFit="1" customWidth="1"/>
    <col min="11791" max="12028" width="10.42578125" style="23"/>
    <col min="12029" max="12029" width="55.7109375" style="23" customWidth="1"/>
    <col min="12030" max="12030" width="10.42578125" style="23"/>
    <col min="12031" max="12031" width="12.42578125" style="23" customWidth="1"/>
    <col min="12032" max="12033" width="11.42578125" style="23" bestFit="1" customWidth="1"/>
    <col min="12034" max="12034" width="10.140625" style="23" customWidth="1"/>
    <col min="12035" max="12035" width="10.28515625" style="23" customWidth="1"/>
    <col min="12036" max="12036" width="12.42578125" style="23" customWidth="1"/>
    <col min="12037" max="12037" width="11.140625" style="23" customWidth="1"/>
    <col min="12038" max="12038" width="11.42578125" style="23" bestFit="1" customWidth="1"/>
    <col min="12039" max="12039" width="10.42578125" style="23"/>
    <col min="12040" max="12040" width="10.28515625" style="23" customWidth="1"/>
    <col min="12041" max="12041" width="12.42578125" style="23" customWidth="1"/>
    <col min="12042" max="12042" width="12.28515625" style="23" customWidth="1"/>
    <col min="12043" max="12043" width="13.5703125" style="23" customWidth="1"/>
    <col min="12044" max="12044" width="11.5703125" style="23" bestFit="1" customWidth="1"/>
    <col min="12045" max="12045" width="14.140625" style="23" customWidth="1"/>
    <col min="12046" max="12046" width="12.42578125" style="23" bestFit="1" customWidth="1"/>
    <col min="12047" max="12284" width="10.42578125" style="23"/>
    <col min="12285" max="12285" width="55.7109375" style="23" customWidth="1"/>
    <col min="12286" max="12286" width="10.42578125" style="23"/>
    <col min="12287" max="12287" width="12.42578125" style="23" customWidth="1"/>
    <col min="12288" max="12289" width="11.42578125" style="23" bestFit="1" customWidth="1"/>
    <col min="12290" max="12290" width="10.140625" style="23" customWidth="1"/>
    <col min="12291" max="12291" width="10.28515625" style="23" customWidth="1"/>
    <col min="12292" max="12292" width="12.42578125" style="23" customWidth="1"/>
    <col min="12293" max="12293" width="11.140625" style="23" customWidth="1"/>
    <col min="12294" max="12294" width="11.42578125" style="23" bestFit="1" customWidth="1"/>
    <col min="12295" max="12295" width="10.42578125" style="23"/>
    <col min="12296" max="12296" width="10.28515625" style="23" customWidth="1"/>
    <col min="12297" max="12297" width="12.42578125" style="23" customWidth="1"/>
    <col min="12298" max="12298" width="12.28515625" style="23" customWidth="1"/>
    <col min="12299" max="12299" width="13.5703125" style="23" customWidth="1"/>
    <col min="12300" max="12300" width="11.5703125" style="23" bestFit="1" customWidth="1"/>
    <col min="12301" max="12301" width="14.140625" style="23" customWidth="1"/>
    <col min="12302" max="12302" width="12.42578125" style="23" bestFit="1" customWidth="1"/>
    <col min="12303" max="12540" width="10.42578125" style="23"/>
    <col min="12541" max="12541" width="55.7109375" style="23" customWidth="1"/>
    <col min="12542" max="12542" width="10.42578125" style="23"/>
    <col min="12543" max="12543" width="12.42578125" style="23" customWidth="1"/>
    <col min="12544" max="12545" width="11.42578125" style="23" bestFit="1" customWidth="1"/>
    <col min="12546" max="12546" width="10.140625" style="23" customWidth="1"/>
    <col min="12547" max="12547" width="10.28515625" style="23" customWidth="1"/>
    <col min="12548" max="12548" width="12.42578125" style="23" customWidth="1"/>
    <col min="12549" max="12549" width="11.140625" style="23" customWidth="1"/>
    <col min="12550" max="12550" width="11.42578125" style="23" bestFit="1" customWidth="1"/>
    <col min="12551" max="12551" width="10.42578125" style="23"/>
    <col min="12552" max="12552" width="10.28515625" style="23" customWidth="1"/>
    <col min="12553" max="12553" width="12.42578125" style="23" customWidth="1"/>
    <col min="12554" max="12554" width="12.28515625" style="23" customWidth="1"/>
    <col min="12555" max="12555" width="13.5703125" style="23" customWidth="1"/>
    <col min="12556" max="12556" width="11.5703125" style="23" bestFit="1" customWidth="1"/>
    <col min="12557" max="12557" width="14.140625" style="23" customWidth="1"/>
    <col min="12558" max="12558" width="12.42578125" style="23" bestFit="1" customWidth="1"/>
    <col min="12559" max="12796" width="10.42578125" style="23"/>
    <col min="12797" max="12797" width="55.7109375" style="23" customWidth="1"/>
    <col min="12798" max="12798" width="10.42578125" style="23"/>
    <col min="12799" max="12799" width="12.42578125" style="23" customWidth="1"/>
    <col min="12800" max="12801" width="11.42578125" style="23" bestFit="1" customWidth="1"/>
    <col min="12802" max="12802" width="10.140625" style="23" customWidth="1"/>
    <col min="12803" max="12803" width="10.28515625" style="23" customWidth="1"/>
    <col min="12804" max="12804" width="12.42578125" style="23" customWidth="1"/>
    <col min="12805" max="12805" width="11.140625" style="23" customWidth="1"/>
    <col min="12806" max="12806" width="11.42578125" style="23" bestFit="1" customWidth="1"/>
    <col min="12807" max="12807" width="10.42578125" style="23"/>
    <col min="12808" max="12808" width="10.28515625" style="23" customWidth="1"/>
    <col min="12809" max="12809" width="12.42578125" style="23" customWidth="1"/>
    <col min="12810" max="12810" width="12.28515625" style="23" customWidth="1"/>
    <col min="12811" max="12811" width="13.5703125" style="23" customWidth="1"/>
    <col min="12812" max="12812" width="11.5703125" style="23" bestFit="1" customWidth="1"/>
    <col min="12813" max="12813" width="14.140625" style="23" customWidth="1"/>
    <col min="12814" max="12814" width="12.42578125" style="23" bestFit="1" customWidth="1"/>
    <col min="12815" max="13052" width="10.42578125" style="23"/>
    <col min="13053" max="13053" width="55.7109375" style="23" customWidth="1"/>
    <col min="13054" max="13054" width="10.42578125" style="23"/>
    <col min="13055" max="13055" width="12.42578125" style="23" customWidth="1"/>
    <col min="13056" max="13057" width="11.42578125" style="23" bestFit="1" customWidth="1"/>
    <col min="13058" max="13058" width="10.140625" style="23" customWidth="1"/>
    <col min="13059" max="13059" width="10.28515625" style="23" customWidth="1"/>
    <col min="13060" max="13060" width="12.42578125" style="23" customWidth="1"/>
    <col min="13061" max="13061" width="11.140625" style="23" customWidth="1"/>
    <col min="13062" max="13062" width="11.42578125" style="23" bestFit="1" customWidth="1"/>
    <col min="13063" max="13063" width="10.42578125" style="23"/>
    <col min="13064" max="13064" width="10.28515625" style="23" customWidth="1"/>
    <col min="13065" max="13065" width="12.42578125" style="23" customWidth="1"/>
    <col min="13066" max="13066" width="12.28515625" style="23" customWidth="1"/>
    <col min="13067" max="13067" width="13.5703125" style="23" customWidth="1"/>
    <col min="13068" max="13068" width="11.5703125" style="23" bestFit="1" customWidth="1"/>
    <col min="13069" max="13069" width="14.140625" style="23" customWidth="1"/>
    <col min="13070" max="13070" width="12.42578125" style="23" bestFit="1" customWidth="1"/>
    <col min="13071" max="13308" width="10.42578125" style="23"/>
    <col min="13309" max="13309" width="55.7109375" style="23" customWidth="1"/>
    <col min="13310" max="13310" width="10.42578125" style="23"/>
    <col min="13311" max="13311" width="12.42578125" style="23" customWidth="1"/>
    <col min="13312" max="13313" width="11.42578125" style="23" bestFit="1" customWidth="1"/>
    <col min="13314" max="13314" width="10.140625" style="23" customWidth="1"/>
    <col min="13315" max="13315" width="10.28515625" style="23" customWidth="1"/>
    <col min="13316" max="13316" width="12.42578125" style="23" customWidth="1"/>
    <col min="13317" max="13317" width="11.140625" style="23" customWidth="1"/>
    <col min="13318" max="13318" width="11.42578125" style="23" bestFit="1" customWidth="1"/>
    <col min="13319" max="13319" width="10.42578125" style="23"/>
    <col min="13320" max="13320" width="10.28515625" style="23" customWidth="1"/>
    <col min="13321" max="13321" width="12.42578125" style="23" customWidth="1"/>
    <col min="13322" max="13322" width="12.28515625" style="23" customWidth="1"/>
    <col min="13323" max="13323" width="13.5703125" style="23" customWidth="1"/>
    <col min="13324" max="13324" width="11.5703125" style="23" bestFit="1" customWidth="1"/>
    <col min="13325" max="13325" width="14.140625" style="23" customWidth="1"/>
    <col min="13326" max="13326" width="12.42578125" style="23" bestFit="1" customWidth="1"/>
    <col min="13327" max="13564" width="10.42578125" style="23"/>
    <col min="13565" max="13565" width="55.7109375" style="23" customWidth="1"/>
    <col min="13566" max="13566" width="10.42578125" style="23"/>
    <col min="13567" max="13567" width="12.42578125" style="23" customWidth="1"/>
    <col min="13568" max="13569" width="11.42578125" style="23" bestFit="1" customWidth="1"/>
    <col min="13570" max="13570" width="10.140625" style="23" customWidth="1"/>
    <col min="13571" max="13571" width="10.28515625" style="23" customWidth="1"/>
    <col min="13572" max="13572" width="12.42578125" style="23" customWidth="1"/>
    <col min="13573" max="13573" width="11.140625" style="23" customWidth="1"/>
    <col min="13574" max="13574" width="11.42578125" style="23" bestFit="1" customWidth="1"/>
    <col min="13575" max="13575" width="10.42578125" style="23"/>
    <col min="13576" max="13576" width="10.28515625" style="23" customWidth="1"/>
    <col min="13577" max="13577" width="12.42578125" style="23" customWidth="1"/>
    <col min="13578" max="13578" width="12.28515625" style="23" customWidth="1"/>
    <col min="13579" max="13579" width="13.5703125" style="23" customWidth="1"/>
    <col min="13580" max="13580" width="11.5703125" style="23" bestFit="1" customWidth="1"/>
    <col min="13581" max="13581" width="14.140625" style="23" customWidth="1"/>
    <col min="13582" max="13582" width="12.42578125" style="23" bestFit="1" customWidth="1"/>
    <col min="13583" max="13820" width="10.42578125" style="23"/>
    <col min="13821" max="13821" width="55.7109375" style="23" customWidth="1"/>
    <col min="13822" max="13822" width="10.42578125" style="23"/>
    <col min="13823" max="13823" width="12.42578125" style="23" customWidth="1"/>
    <col min="13824" max="13825" width="11.42578125" style="23" bestFit="1" customWidth="1"/>
    <col min="13826" max="13826" width="10.140625" style="23" customWidth="1"/>
    <col min="13827" max="13827" width="10.28515625" style="23" customWidth="1"/>
    <col min="13828" max="13828" width="12.42578125" style="23" customWidth="1"/>
    <col min="13829" max="13829" width="11.140625" style="23" customWidth="1"/>
    <col min="13830" max="13830" width="11.42578125" style="23" bestFit="1" customWidth="1"/>
    <col min="13831" max="13831" width="10.42578125" style="23"/>
    <col min="13832" max="13832" width="10.28515625" style="23" customWidth="1"/>
    <col min="13833" max="13833" width="12.42578125" style="23" customWidth="1"/>
    <col min="13834" max="13834" width="12.28515625" style="23" customWidth="1"/>
    <col min="13835" max="13835" width="13.5703125" style="23" customWidth="1"/>
    <col min="13836" max="13836" width="11.5703125" style="23" bestFit="1" customWidth="1"/>
    <col min="13837" max="13837" width="14.140625" style="23" customWidth="1"/>
    <col min="13838" max="13838" width="12.42578125" style="23" bestFit="1" customWidth="1"/>
    <col min="13839" max="14076" width="10.42578125" style="23"/>
    <col min="14077" max="14077" width="55.7109375" style="23" customWidth="1"/>
    <col min="14078" max="14078" width="10.42578125" style="23"/>
    <col min="14079" max="14079" width="12.42578125" style="23" customWidth="1"/>
    <col min="14080" max="14081" width="11.42578125" style="23" bestFit="1" customWidth="1"/>
    <col min="14082" max="14082" width="10.140625" style="23" customWidth="1"/>
    <col min="14083" max="14083" width="10.28515625" style="23" customWidth="1"/>
    <col min="14084" max="14084" width="12.42578125" style="23" customWidth="1"/>
    <col min="14085" max="14085" width="11.140625" style="23" customWidth="1"/>
    <col min="14086" max="14086" width="11.42578125" style="23" bestFit="1" customWidth="1"/>
    <col min="14087" max="14087" width="10.42578125" style="23"/>
    <col min="14088" max="14088" width="10.28515625" style="23" customWidth="1"/>
    <col min="14089" max="14089" width="12.42578125" style="23" customWidth="1"/>
    <col min="14090" max="14090" width="12.28515625" style="23" customWidth="1"/>
    <col min="14091" max="14091" width="13.5703125" style="23" customWidth="1"/>
    <col min="14092" max="14092" width="11.5703125" style="23" bestFit="1" customWidth="1"/>
    <col min="14093" max="14093" width="14.140625" style="23" customWidth="1"/>
    <col min="14094" max="14094" width="12.42578125" style="23" bestFit="1" customWidth="1"/>
    <col min="14095" max="14332" width="10.42578125" style="23"/>
    <col min="14333" max="14333" width="55.7109375" style="23" customWidth="1"/>
    <col min="14334" max="14334" width="10.42578125" style="23"/>
    <col min="14335" max="14335" width="12.42578125" style="23" customWidth="1"/>
    <col min="14336" max="14337" width="11.42578125" style="23" bestFit="1" customWidth="1"/>
    <col min="14338" max="14338" width="10.140625" style="23" customWidth="1"/>
    <col min="14339" max="14339" width="10.28515625" style="23" customWidth="1"/>
    <col min="14340" max="14340" width="12.42578125" style="23" customWidth="1"/>
    <col min="14341" max="14341" width="11.140625" style="23" customWidth="1"/>
    <col min="14342" max="14342" width="11.42578125" style="23" bestFit="1" customWidth="1"/>
    <col min="14343" max="14343" width="10.42578125" style="23"/>
    <col min="14344" max="14344" width="10.28515625" style="23" customWidth="1"/>
    <col min="14345" max="14345" width="12.42578125" style="23" customWidth="1"/>
    <col min="14346" max="14346" width="12.28515625" style="23" customWidth="1"/>
    <col min="14347" max="14347" width="13.5703125" style="23" customWidth="1"/>
    <col min="14348" max="14348" width="11.5703125" style="23" bestFit="1" customWidth="1"/>
    <col min="14349" max="14349" width="14.140625" style="23" customWidth="1"/>
    <col min="14350" max="14350" width="12.42578125" style="23" bestFit="1" customWidth="1"/>
    <col min="14351" max="14588" width="10.42578125" style="23"/>
    <col min="14589" max="14589" width="55.7109375" style="23" customWidth="1"/>
    <col min="14590" max="14590" width="10.42578125" style="23"/>
    <col min="14591" max="14591" width="12.42578125" style="23" customWidth="1"/>
    <col min="14592" max="14593" width="11.42578125" style="23" bestFit="1" customWidth="1"/>
    <col min="14594" max="14594" width="10.140625" style="23" customWidth="1"/>
    <col min="14595" max="14595" width="10.28515625" style="23" customWidth="1"/>
    <col min="14596" max="14596" width="12.42578125" style="23" customWidth="1"/>
    <col min="14597" max="14597" width="11.140625" style="23" customWidth="1"/>
    <col min="14598" max="14598" width="11.42578125" style="23" bestFit="1" customWidth="1"/>
    <col min="14599" max="14599" width="10.42578125" style="23"/>
    <col min="14600" max="14600" width="10.28515625" style="23" customWidth="1"/>
    <col min="14601" max="14601" width="12.42578125" style="23" customWidth="1"/>
    <col min="14602" max="14602" width="12.28515625" style="23" customWidth="1"/>
    <col min="14603" max="14603" width="13.5703125" style="23" customWidth="1"/>
    <col min="14604" max="14604" width="11.5703125" style="23" bestFit="1" customWidth="1"/>
    <col min="14605" max="14605" width="14.140625" style="23" customWidth="1"/>
    <col min="14606" max="14606" width="12.42578125" style="23" bestFit="1" customWidth="1"/>
    <col min="14607" max="14844" width="10.42578125" style="23"/>
    <col min="14845" max="14845" width="55.7109375" style="23" customWidth="1"/>
    <col min="14846" max="14846" width="10.42578125" style="23"/>
    <col min="14847" max="14847" width="12.42578125" style="23" customWidth="1"/>
    <col min="14848" max="14849" width="11.42578125" style="23" bestFit="1" customWidth="1"/>
    <col min="14850" max="14850" width="10.140625" style="23" customWidth="1"/>
    <col min="14851" max="14851" width="10.28515625" style="23" customWidth="1"/>
    <col min="14852" max="14852" width="12.42578125" style="23" customWidth="1"/>
    <col min="14853" max="14853" width="11.140625" style="23" customWidth="1"/>
    <col min="14854" max="14854" width="11.42578125" style="23" bestFit="1" customWidth="1"/>
    <col min="14855" max="14855" width="10.42578125" style="23"/>
    <col min="14856" max="14856" width="10.28515625" style="23" customWidth="1"/>
    <col min="14857" max="14857" width="12.42578125" style="23" customWidth="1"/>
    <col min="14858" max="14858" width="12.28515625" style="23" customWidth="1"/>
    <col min="14859" max="14859" width="13.5703125" style="23" customWidth="1"/>
    <col min="14860" max="14860" width="11.5703125" style="23" bestFit="1" customWidth="1"/>
    <col min="14861" max="14861" width="14.140625" style="23" customWidth="1"/>
    <col min="14862" max="14862" width="12.42578125" style="23" bestFit="1" customWidth="1"/>
    <col min="14863" max="15100" width="10.42578125" style="23"/>
    <col min="15101" max="15101" width="55.7109375" style="23" customWidth="1"/>
    <col min="15102" max="15102" width="10.42578125" style="23"/>
    <col min="15103" max="15103" width="12.42578125" style="23" customWidth="1"/>
    <col min="15104" max="15105" width="11.42578125" style="23" bestFit="1" customWidth="1"/>
    <col min="15106" max="15106" width="10.140625" style="23" customWidth="1"/>
    <col min="15107" max="15107" width="10.28515625" style="23" customWidth="1"/>
    <col min="15108" max="15108" width="12.42578125" style="23" customWidth="1"/>
    <col min="15109" max="15109" width="11.140625" style="23" customWidth="1"/>
    <col min="15110" max="15110" width="11.42578125" style="23" bestFit="1" customWidth="1"/>
    <col min="15111" max="15111" width="10.42578125" style="23"/>
    <col min="15112" max="15112" width="10.28515625" style="23" customWidth="1"/>
    <col min="15113" max="15113" width="12.42578125" style="23" customWidth="1"/>
    <col min="15114" max="15114" width="12.28515625" style="23" customWidth="1"/>
    <col min="15115" max="15115" width="13.5703125" style="23" customWidth="1"/>
    <col min="15116" max="15116" width="11.5703125" style="23" bestFit="1" customWidth="1"/>
    <col min="15117" max="15117" width="14.140625" style="23" customWidth="1"/>
    <col min="15118" max="15118" width="12.42578125" style="23" bestFit="1" customWidth="1"/>
    <col min="15119" max="15356" width="10.42578125" style="23"/>
    <col min="15357" max="15357" width="55.7109375" style="23" customWidth="1"/>
    <col min="15358" max="15358" width="10.42578125" style="23"/>
    <col min="15359" max="15359" width="12.42578125" style="23" customWidth="1"/>
    <col min="15360" max="15361" width="11.42578125" style="23" bestFit="1" customWidth="1"/>
    <col min="15362" max="15362" width="10.140625" style="23" customWidth="1"/>
    <col min="15363" max="15363" width="10.28515625" style="23" customWidth="1"/>
    <col min="15364" max="15364" width="12.42578125" style="23" customWidth="1"/>
    <col min="15365" max="15365" width="11.140625" style="23" customWidth="1"/>
    <col min="15366" max="15366" width="11.42578125" style="23" bestFit="1" customWidth="1"/>
    <col min="15367" max="15367" width="10.42578125" style="23"/>
    <col min="15368" max="15368" width="10.28515625" style="23" customWidth="1"/>
    <col min="15369" max="15369" width="12.42578125" style="23" customWidth="1"/>
    <col min="15370" max="15370" width="12.28515625" style="23" customWidth="1"/>
    <col min="15371" max="15371" width="13.5703125" style="23" customWidth="1"/>
    <col min="15372" max="15372" width="11.5703125" style="23" bestFit="1" customWidth="1"/>
    <col min="15373" max="15373" width="14.140625" style="23" customWidth="1"/>
    <col min="15374" max="15374" width="12.42578125" style="23" bestFit="1" customWidth="1"/>
    <col min="15375" max="15612" width="10.42578125" style="23"/>
    <col min="15613" max="15613" width="55.7109375" style="23" customWidth="1"/>
    <col min="15614" max="15614" width="10.42578125" style="23"/>
    <col min="15615" max="15615" width="12.42578125" style="23" customWidth="1"/>
    <col min="15616" max="15617" width="11.42578125" style="23" bestFit="1" customWidth="1"/>
    <col min="15618" max="15618" width="10.140625" style="23" customWidth="1"/>
    <col min="15619" max="15619" width="10.28515625" style="23" customWidth="1"/>
    <col min="15620" max="15620" width="12.42578125" style="23" customWidth="1"/>
    <col min="15621" max="15621" width="11.140625" style="23" customWidth="1"/>
    <col min="15622" max="15622" width="11.42578125" style="23" bestFit="1" customWidth="1"/>
    <col min="15623" max="15623" width="10.42578125" style="23"/>
    <col min="15624" max="15624" width="10.28515625" style="23" customWidth="1"/>
    <col min="15625" max="15625" width="12.42578125" style="23" customWidth="1"/>
    <col min="15626" max="15626" width="12.28515625" style="23" customWidth="1"/>
    <col min="15627" max="15627" width="13.5703125" style="23" customWidth="1"/>
    <col min="15628" max="15628" width="11.5703125" style="23" bestFit="1" customWidth="1"/>
    <col min="15629" max="15629" width="14.140625" style="23" customWidth="1"/>
    <col min="15630" max="15630" width="12.42578125" style="23" bestFit="1" customWidth="1"/>
    <col min="15631" max="15868" width="10.42578125" style="23"/>
    <col min="15869" max="15869" width="55.7109375" style="23" customWidth="1"/>
    <col min="15870" max="15870" width="10.42578125" style="23"/>
    <col min="15871" max="15871" width="12.42578125" style="23" customWidth="1"/>
    <col min="15872" max="15873" width="11.42578125" style="23" bestFit="1" customWidth="1"/>
    <col min="15874" max="15874" width="10.140625" style="23" customWidth="1"/>
    <col min="15875" max="15875" width="10.28515625" style="23" customWidth="1"/>
    <col min="15876" max="15876" width="12.42578125" style="23" customWidth="1"/>
    <col min="15877" max="15877" width="11.140625" style="23" customWidth="1"/>
    <col min="15878" max="15878" width="11.42578125" style="23" bestFit="1" customWidth="1"/>
    <col min="15879" max="15879" width="10.42578125" style="23"/>
    <col min="15880" max="15880" width="10.28515625" style="23" customWidth="1"/>
    <col min="15881" max="15881" width="12.42578125" style="23" customWidth="1"/>
    <col min="15882" max="15882" width="12.28515625" style="23" customWidth="1"/>
    <col min="15883" max="15883" width="13.5703125" style="23" customWidth="1"/>
    <col min="15884" max="15884" width="11.5703125" style="23" bestFit="1" customWidth="1"/>
    <col min="15885" max="15885" width="14.140625" style="23" customWidth="1"/>
    <col min="15886" max="15886" width="12.42578125" style="23" bestFit="1" customWidth="1"/>
    <col min="15887" max="16124" width="10.42578125" style="23"/>
    <col min="16125" max="16125" width="55.7109375" style="23" customWidth="1"/>
    <col min="16126" max="16126" width="10.42578125" style="23"/>
    <col min="16127" max="16127" width="12.42578125" style="23" customWidth="1"/>
    <col min="16128" max="16129" width="11.42578125" style="23" bestFit="1" customWidth="1"/>
    <col min="16130" max="16130" width="10.140625" style="23" customWidth="1"/>
    <col min="16131" max="16131" width="10.28515625" style="23" customWidth="1"/>
    <col min="16132" max="16132" width="12.42578125" style="23" customWidth="1"/>
    <col min="16133" max="16133" width="11.140625" style="23" customWidth="1"/>
    <col min="16134" max="16134" width="11.42578125" style="23" bestFit="1" customWidth="1"/>
    <col min="16135" max="16135" width="10.42578125" style="23"/>
    <col min="16136" max="16136" width="10.28515625" style="23" customWidth="1"/>
    <col min="16137" max="16137" width="12.42578125" style="23" customWidth="1"/>
    <col min="16138" max="16138" width="12.28515625" style="23" customWidth="1"/>
    <col min="16139" max="16139" width="13.5703125" style="23" customWidth="1"/>
    <col min="16140" max="16140" width="11.5703125" style="23" bestFit="1" customWidth="1"/>
    <col min="16141" max="16141" width="14.140625" style="23" customWidth="1"/>
    <col min="16142" max="16142" width="12.42578125" style="23" bestFit="1" customWidth="1"/>
    <col min="16143" max="16384" width="10.42578125" style="23"/>
  </cols>
  <sheetData>
    <row r="1" spans="1:14" s="26" customFormat="1" ht="23.25" x14ac:dyDescent="0.5">
      <c r="A1" s="272" t="s">
        <v>33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47"/>
    </row>
    <row r="2" spans="1:14" s="5" customFormat="1" ht="24" customHeight="1" x14ac:dyDescent="0.3">
      <c r="A2" s="277" t="s">
        <v>158</v>
      </c>
      <c r="B2" s="277"/>
      <c r="C2" s="277"/>
      <c r="D2" s="277"/>
      <c r="E2" s="277"/>
      <c r="F2" s="277"/>
      <c r="G2" s="277"/>
      <c r="H2" s="277"/>
      <c r="I2" s="277"/>
      <c r="J2" s="277"/>
      <c r="K2" s="277"/>
      <c r="L2" s="277"/>
      <c r="M2" s="277"/>
      <c r="N2" s="48"/>
    </row>
    <row r="3" spans="1:14" s="25" customFormat="1" x14ac:dyDescent="0.5">
      <c r="A3" s="108" t="s">
        <v>43</v>
      </c>
      <c r="B3" s="109"/>
      <c r="C3" s="110"/>
      <c r="D3" s="111"/>
      <c r="E3" s="111"/>
      <c r="F3" s="29"/>
      <c r="G3" s="27"/>
      <c r="H3" s="29"/>
      <c r="I3" s="48"/>
      <c r="J3" s="48"/>
      <c r="K3" s="48"/>
      <c r="L3" s="48"/>
    </row>
    <row r="4" spans="1:14" s="25" customFormat="1" x14ac:dyDescent="0.5">
      <c r="A4" s="30" t="s">
        <v>2</v>
      </c>
      <c r="B4" s="28"/>
      <c r="C4" s="28"/>
      <c r="D4" s="29"/>
      <c r="E4" s="29"/>
      <c r="F4" s="29"/>
      <c r="G4" s="27"/>
      <c r="H4" s="29"/>
      <c r="I4" s="29"/>
      <c r="J4" s="29"/>
      <c r="K4" s="29"/>
      <c r="L4" s="29"/>
      <c r="M4" s="27"/>
      <c r="N4" s="27"/>
    </row>
    <row r="5" spans="1:14" s="25" customFormat="1" x14ac:dyDescent="0.5">
      <c r="A5" s="24" t="s">
        <v>9</v>
      </c>
      <c r="B5" s="27"/>
      <c r="C5" s="27"/>
      <c r="D5" s="29"/>
      <c r="E5" s="29"/>
      <c r="F5" s="29"/>
      <c r="G5" s="27"/>
      <c r="H5" s="29"/>
      <c r="I5" s="29"/>
      <c r="J5" s="29"/>
      <c r="K5" s="29"/>
      <c r="L5" s="29"/>
      <c r="M5" s="27"/>
      <c r="N5" s="27"/>
    </row>
    <row r="6" spans="1:14" s="25" customFormat="1" ht="21" x14ac:dyDescent="0.35">
      <c r="A6" s="30" t="s">
        <v>5</v>
      </c>
      <c r="B6" s="27"/>
      <c r="C6" s="31"/>
      <c r="D6" s="29"/>
      <c r="E6" s="29"/>
      <c r="F6" s="29"/>
      <c r="G6" s="27"/>
      <c r="H6" s="29"/>
      <c r="I6" s="2"/>
      <c r="J6" s="29"/>
      <c r="K6" s="29"/>
      <c r="L6" s="41"/>
      <c r="M6" s="27"/>
      <c r="N6" s="27"/>
    </row>
    <row r="8" spans="1:14" ht="24" customHeight="1" x14ac:dyDescent="0.35">
      <c r="A8" s="273" t="s">
        <v>1</v>
      </c>
      <c r="B8" s="267" t="s">
        <v>42</v>
      </c>
      <c r="C8" s="268"/>
      <c r="D8" s="268"/>
      <c r="E8" s="268"/>
      <c r="F8" s="269"/>
      <c r="G8" s="278" t="s">
        <v>4</v>
      </c>
      <c r="H8" s="267" t="s">
        <v>139</v>
      </c>
      <c r="I8" s="268"/>
      <c r="J8" s="268"/>
      <c r="K8" s="268"/>
      <c r="L8" s="269"/>
      <c r="M8" s="275" t="s">
        <v>13</v>
      </c>
      <c r="N8" s="270" t="s">
        <v>26</v>
      </c>
    </row>
    <row r="9" spans="1:14" ht="21" x14ac:dyDescent="0.3">
      <c r="A9" s="274"/>
      <c r="B9" s="42" t="s">
        <v>18</v>
      </c>
      <c r="C9" s="42" t="s">
        <v>19</v>
      </c>
      <c r="D9" s="42" t="s">
        <v>20</v>
      </c>
      <c r="E9" s="42" t="s">
        <v>21</v>
      </c>
      <c r="F9" s="42" t="s">
        <v>0</v>
      </c>
      <c r="G9" s="278"/>
      <c r="H9" s="42" t="s">
        <v>18</v>
      </c>
      <c r="I9" s="42" t="s">
        <v>19</v>
      </c>
      <c r="J9" s="42" t="s">
        <v>20</v>
      </c>
      <c r="K9" s="42" t="s">
        <v>21</v>
      </c>
      <c r="L9" s="42" t="s">
        <v>0</v>
      </c>
      <c r="M9" s="276"/>
      <c r="N9" s="271"/>
    </row>
    <row r="10" spans="1:14" s="5" customFormat="1" x14ac:dyDescent="0.3">
      <c r="A10" s="35" t="s">
        <v>41</v>
      </c>
      <c r="B10" s="36">
        <f>(B11+B132+B141)/3</f>
        <v>17.002777777777776</v>
      </c>
      <c r="C10" s="36">
        <f>(C11+C132+C141)/3</f>
        <v>24.032407407407408</v>
      </c>
      <c r="D10" s="36">
        <f>(D11+D132+D141)/3</f>
        <v>43.011111111111113</v>
      </c>
      <c r="E10" s="36">
        <f>(E11+E132+E141)/3</f>
        <v>15.768518518518519</v>
      </c>
      <c r="F10" s="36">
        <f>(F11+F132+F141)/3</f>
        <v>99.814814814814824</v>
      </c>
      <c r="G10" s="11"/>
      <c r="H10" s="36">
        <f>(H11+H132+H141)/3</f>
        <v>19.514814814814816</v>
      </c>
      <c r="I10" s="36">
        <f t="shared" ref="I10:K10" si="0">(I11+I132+I141)/3</f>
        <v>27.398148148148152</v>
      </c>
      <c r="J10" s="36">
        <f t="shared" si="0"/>
        <v>0</v>
      </c>
      <c r="K10" s="36">
        <f t="shared" si="0"/>
        <v>0</v>
      </c>
      <c r="L10" s="36">
        <f>SUM(H10:K10)</f>
        <v>46.912962962962965</v>
      </c>
      <c r="M10" s="12"/>
      <c r="N10" s="12"/>
    </row>
    <row r="11" spans="1:14" s="5" customFormat="1" ht="24.75" customHeight="1" x14ac:dyDescent="0.3">
      <c r="A11" s="123" t="s">
        <v>64</v>
      </c>
      <c r="B11" s="205">
        <f>(B12+B21+B33+B48+B102+B110)/6</f>
        <v>14.008333333333333</v>
      </c>
      <c r="C11" s="205">
        <f>(C12+C21+C33+C48+C102+C110)/6</f>
        <v>38.097222222222221</v>
      </c>
      <c r="D11" s="205">
        <f>(D12+D21+D33+D48+D102+D110)/6</f>
        <v>28.033333333333331</v>
      </c>
      <c r="E11" s="205">
        <f>(E12+E21+E33+E48+E102+E110)/6</f>
        <v>19.305555555555557</v>
      </c>
      <c r="F11" s="205">
        <f>(F12+F21+F33+F48+F102+F110)/6</f>
        <v>99.444444444444443</v>
      </c>
      <c r="G11" s="208"/>
      <c r="H11" s="205">
        <f>(H12+H21+H33+H48+H102+H110)/6</f>
        <v>18.544444444444444</v>
      </c>
      <c r="I11" s="205">
        <f t="shared" ref="I11:K11" si="1">(I12+I21+I33+I48+I102+I110)/6</f>
        <v>37.19444444444445</v>
      </c>
      <c r="J11" s="205">
        <f t="shared" si="1"/>
        <v>0</v>
      </c>
      <c r="K11" s="205">
        <f t="shared" si="1"/>
        <v>0</v>
      </c>
      <c r="L11" s="207">
        <f>SUM(H11:K11)</f>
        <v>55.738888888888894</v>
      </c>
      <c r="M11" s="206"/>
      <c r="N11" s="206"/>
    </row>
    <row r="12" spans="1:14" s="3" customFormat="1" ht="33.75" customHeight="1" x14ac:dyDescent="0.5">
      <c r="A12" s="49" t="s">
        <v>66</v>
      </c>
      <c r="B12" s="37">
        <f>B20</f>
        <v>10</v>
      </c>
      <c r="C12" s="37">
        <f t="shared" ref="C12:F12" si="2">C20</f>
        <v>70</v>
      </c>
      <c r="D12" s="37">
        <f t="shared" si="2"/>
        <v>15</v>
      </c>
      <c r="E12" s="37">
        <f t="shared" si="2"/>
        <v>5</v>
      </c>
      <c r="F12" s="37">
        <f t="shared" si="2"/>
        <v>100</v>
      </c>
      <c r="G12" s="37"/>
      <c r="H12" s="37">
        <f>H20</f>
        <v>10</v>
      </c>
      <c r="I12" s="37">
        <f t="shared" ref="I12:L12" si="3">I20</f>
        <v>70</v>
      </c>
      <c r="J12" s="37">
        <f t="shared" si="3"/>
        <v>0</v>
      </c>
      <c r="K12" s="37">
        <f t="shared" si="3"/>
        <v>0</v>
      </c>
      <c r="L12" s="37">
        <f t="shared" si="3"/>
        <v>80</v>
      </c>
      <c r="M12" s="13"/>
      <c r="N12" s="13"/>
    </row>
    <row r="13" spans="1:14" s="4" customFormat="1" ht="47.25" customHeight="1" x14ac:dyDescent="0.5">
      <c r="A13" s="51" t="s">
        <v>153</v>
      </c>
      <c r="B13" s="103"/>
      <c r="C13" s="103"/>
      <c r="D13" s="103"/>
      <c r="E13" s="103"/>
      <c r="F13" s="103"/>
      <c r="G13" s="52"/>
      <c r="H13" s="103"/>
      <c r="I13" s="103"/>
      <c r="J13" s="103"/>
      <c r="K13" s="103"/>
      <c r="L13" s="103"/>
      <c r="M13" s="53"/>
      <c r="N13" s="53" t="s">
        <v>101</v>
      </c>
    </row>
    <row r="14" spans="1:14" s="216" customFormat="1" x14ac:dyDescent="0.5">
      <c r="A14" s="212" t="s">
        <v>140</v>
      </c>
      <c r="B14" s="213">
        <v>10</v>
      </c>
      <c r="C14" s="213"/>
      <c r="D14" s="213"/>
      <c r="E14" s="213"/>
      <c r="F14" s="213"/>
      <c r="G14" s="214"/>
      <c r="H14" s="213">
        <v>10</v>
      </c>
      <c r="I14" s="213"/>
      <c r="J14" s="213"/>
      <c r="K14" s="213"/>
      <c r="L14" s="213"/>
      <c r="M14" s="215"/>
      <c r="N14" s="215"/>
    </row>
    <row r="15" spans="1:14" s="216" customFormat="1" x14ac:dyDescent="0.5">
      <c r="A15" s="212" t="s">
        <v>141</v>
      </c>
      <c r="B15" s="213"/>
      <c r="C15" s="213">
        <v>25</v>
      </c>
      <c r="D15" s="213"/>
      <c r="E15" s="213"/>
      <c r="F15" s="213"/>
      <c r="G15" s="214"/>
      <c r="H15" s="213"/>
      <c r="I15" s="213">
        <v>25</v>
      </c>
      <c r="J15" s="213"/>
      <c r="K15" s="213"/>
      <c r="L15" s="213"/>
      <c r="M15" s="215"/>
      <c r="N15" s="215"/>
    </row>
    <row r="16" spans="1:14" s="216" customFormat="1" x14ac:dyDescent="0.5">
      <c r="A16" s="212" t="s">
        <v>142</v>
      </c>
      <c r="B16" s="213"/>
      <c r="C16" s="213">
        <v>25</v>
      </c>
      <c r="D16" s="213"/>
      <c r="E16" s="213"/>
      <c r="F16" s="213"/>
      <c r="G16" s="214"/>
      <c r="H16" s="213"/>
      <c r="I16" s="213">
        <v>25</v>
      </c>
      <c r="J16" s="213"/>
      <c r="K16" s="213"/>
      <c r="L16" s="213"/>
      <c r="M16" s="215"/>
      <c r="N16" s="215"/>
    </row>
    <row r="17" spans="1:15" s="1" customFormat="1" x14ac:dyDescent="0.3">
      <c r="A17" s="217" t="s">
        <v>143</v>
      </c>
      <c r="B17" s="38"/>
      <c r="C17" s="38">
        <v>15</v>
      </c>
      <c r="D17" s="38"/>
      <c r="E17" s="38"/>
      <c r="F17" s="10"/>
      <c r="G17" s="32"/>
      <c r="H17" s="38"/>
      <c r="I17" s="38">
        <v>15</v>
      </c>
      <c r="J17" s="38"/>
      <c r="K17" s="10"/>
      <c r="L17" s="38"/>
      <c r="M17" s="6"/>
      <c r="N17" s="6"/>
    </row>
    <row r="18" spans="1:15" s="1" customFormat="1" x14ac:dyDescent="0.3">
      <c r="A18" s="217" t="s">
        <v>144</v>
      </c>
      <c r="B18" s="38"/>
      <c r="C18" s="38"/>
      <c r="D18" s="38">
        <v>10</v>
      </c>
      <c r="E18" s="38">
        <v>5</v>
      </c>
      <c r="F18" s="10"/>
      <c r="G18" s="7"/>
      <c r="H18" s="38"/>
      <c r="I18" s="39"/>
      <c r="J18" s="39"/>
      <c r="K18" s="10"/>
      <c r="L18" s="38"/>
      <c r="M18" s="6"/>
      <c r="N18" s="6"/>
    </row>
    <row r="19" spans="1:15" s="1" customFormat="1" x14ac:dyDescent="0.3">
      <c r="A19" s="217" t="s">
        <v>145</v>
      </c>
      <c r="B19" s="38"/>
      <c r="C19" s="38">
        <v>5</v>
      </c>
      <c r="D19" s="38">
        <v>5</v>
      </c>
      <c r="E19" s="38"/>
      <c r="F19" s="10"/>
      <c r="G19" s="9"/>
      <c r="H19" s="38"/>
      <c r="I19" s="38">
        <v>5</v>
      </c>
      <c r="J19" s="38"/>
      <c r="K19" s="10"/>
      <c r="L19" s="38"/>
      <c r="M19" s="6"/>
      <c r="N19" s="6"/>
    </row>
    <row r="20" spans="1:15" s="20" customFormat="1" x14ac:dyDescent="0.3">
      <c r="A20" s="197" t="s">
        <v>25</v>
      </c>
      <c r="B20" s="209">
        <f>SUM(B14:B19)</f>
        <v>10</v>
      </c>
      <c r="C20" s="209">
        <f>SUM(C14:C19)</f>
        <v>70</v>
      </c>
      <c r="D20" s="209">
        <f>SUM(D14:D19)</f>
        <v>15</v>
      </c>
      <c r="E20" s="209">
        <f>SUM(E14:E19)</f>
        <v>5</v>
      </c>
      <c r="F20" s="198">
        <f>SUM(B20:E20)</f>
        <v>100</v>
      </c>
      <c r="G20" s="199"/>
      <c r="H20" s="199">
        <f>SUM(H14:H19)</f>
        <v>10</v>
      </c>
      <c r="I20" s="199">
        <f t="shared" ref="I20:K20" si="4">SUM(I14:I19)</f>
        <v>70</v>
      </c>
      <c r="J20" s="199">
        <f t="shared" si="4"/>
        <v>0</v>
      </c>
      <c r="K20" s="199">
        <f t="shared" si="4"/>
        <v>0</v>
      </c>
      <c r="L20" s="199">
        <f>SUM(H20:K20)</f>
        <v>80</v>
      </c>
      <c r="M20" s="200"/>
      <c r="N20" s="199"/>
      <c r="O20" s="1"/>
    </row>
    <row r="21" spans="1:15" s="4" customFormat="1" ht="23.25" customHeight="1" x14ac:dyDescent="0.3">
      <c r="A21" s="124" t="s">
        <v>67</v>
      </c>
      <c r="B21" s="37">
        <f>(B29+B32)/2</f>
        <v>15</v>
      </c>
      <c r="C21" s="37">
        <f t="shared" ref="C21:E21" si="5">(C29+C32)/2</f>
        <v>50</v>
      </c>
      <c r="D21" s="37">
        <f t="shared" si="5"/>
        <v>17.5</v>
      </c>
      <c r="E21" s="37">
        <f t="shared" si="5"/>
        <v>17.5</v>
      </c>
      <c r="F21" s="37">
        <f>(F29+F32)/2</f>
        <v>100</v>
      </c>
      <c r="G21" s="13"/>
      <c r="H21" s="37">
        <f>(H29+H32)/2</f>
        <v>15</v>
      </c>
      <c r="I21" s="37">
        <f t="shared" ref="I21:K21" si="6">(I29+I32)/2</f>
        <v>47.5</v>
      </c>
      <c r="J21" s="37">
        <f t="shared" si="6"/>
        <v>0</v>
      </c>
      <c r="K21" s="37">
        <f t="shared" si="6"/>
        <v>0</v>
      </c>
      <c r="L21" s="37">
        <f>SUM(H21:K21)</f>
        <v>62.5</v>
      </c>
      <c r="M21" s="125"/>
      <c r="N21" s="125"/>
      <c r="O21" s="1"/>
    </row>
    <row r="22" spans="1:15" s="4" customFormat="1" ht="24" customHeight="1" x14ac:dyDescent="0.3">
      <c r="A22" s="126" t="s">
        <v>44</v>
      </c>
      <c r="B22" s="127"/>
      <c r="C22" s="127"/>
      <c r="D22" s="127"/>
      <c r="E22" s="127"/>
      <c r="F22" s="127"/>
      <c r="G22" s="128"/>
      <c r="H22" s="127"/>
      <c r="I22" s="127"/>
      <c r="J22" s="127"/>
      <c r="K22" s="127"/>
      <c r="L22" s="127"/>
      <c r="M22" s="129"/>
      <c r="N22" s="129" t="s">
        <v>71</v>
      </c>
      <c r="O22" s="1"/>
    </row>
    <row r="23" spans="1:15" s="4" customFormat="1" ht="20.25" customHeight="1" x14ac:dyDescent="0.3">
      <c r="A23" s="218" t="s">
        <v>140</v>
      </c>
      <c r="B23" s="219">
        <v>10</v>
      </c>
      <c r="C23" s="219"/>
      <c r="D23" s="219"/>
      <c r="E23" s="219"/>
      <c r="F23" s="219"/>
      <c r="G23" s="220"/>
      <c r="H23" s="219">
        <v>10</v>
      </c>
      <c r="I23" s="219"/>
      <c r="J23" s="219"/>
      <c r="K23" s="219"/>
      <c r="L23" s="219"/>
      <c r="M23" s="221"/>
      <c r="N23" s="221"/>
      <c r="O23" s="1"/>
    </row>
    <row r="24" spans="1:15" s="4" customFormat="1" ht="20.25" customHeight="1" x14ac:dyDescent="0.3">
      <c r="A24" s="218" t="s">
        <v>141</v>
      </c>
      <c r="B24" s="219"/>
      <c r="C24" s="219">
        <v>25</v>
      </c>
      <c r="D24" s="219"/>
      <c r="E24" s="219"/>
      <c r="F24" s="219"/>
      <c r="G24" s="220"/>
      <c r="H24" s="219"/>
      <c r="I24" s="219">
        <v>25</v>
      </c>
      <c r="J24" s="219"/>
      <c r="K24" s="219"/>
      <c r="L24" s="219"/>
      <c r="M24" s="221"/>
      <c r="N24" s="221"/>
      <c r="O24" s="1"/>
    </row>
    <row r="25" spans="1:15" s="4" customFormat="1" ht="20.25" customHeight="1" x14ac:dyDescent="0.3">
      <c r="A25" s="218" t="s">
        <v>146</v>
      </c>
      <c r="B25" s="219"/>
      <c r="C25" s="219">
        <v>25</v>
      </c>
      <c r="D25" s="219"/>
      <c r="E25" s="219"/>
      <c r="F25" s="219"/>
      <c r="G25" s="220"/>
      <c r="H25" s="219"/>
      <c r="I25" s="219">
        <v>25</v>
      </c>
      <c r="J25" s="219"/>
      <c r="K25" s="219"/>
      <c r="L25" s="219"/>
      <c r="M25" s="221"/>
      <c r="N25" s="221"/>
      <c r="O25" s="1"/>
    </row>
    <row r="26" spans="1:15" s="4" customFormat="1" ht="20.25" customHeight="1" x14ac:dyDescent="0.3">
      <c r="A26" s="218" t="s">
        <v>147</v>
      </c>
      <c r="B26" s="219"/>
      <c r="C26" s="219">
        <v>15</v>
      </c>
      <c r="D26" s="219"/>
      <c r="E26" s="219"/>
      <c r="F26" s="219"/>
      <c r="G26" s="220"/>
      <c r="H26" s="219"/>
      <c r="I26" s="219">
        <v>15</v>
      </c>
      <c r="J26" s="219"/>
      <c r="K26" s="219"/>
      <c r="L26" s="219"/>
      <c r="M26" s="221"/>
      <c r="N26" s="221"/>
      <c r="O26" s="1"/>
    </row>
    <row r="27" spans="1:15" s="4" customFormat="1" ht="20.25" customHeight="1" x14ac:dyDescent="0.3">
      <c r="A27" s="218" t="s">
        <v>144</v>
      </c>
      <c r="B27" s="219"/>
      <c r="C27" s="219"/>
      <c r="D27" s="219">
        <v>15</v>
      </c>
      <c r="E27" s="219">
        <v>5</v>
      </c>
      <c r="F27" s="219"/>
      <c r="G27" s="220"/>
      <c r="H27" s="219"/>
      <c r="I27" s="219"/>
      <c r="J27" s="219"/>
      <c r="K27" s="219"/>
      <c r="L27" s="219"/>
      <c r="M27" s="221"/>
      <c r="N27" s="221"/>
      <c r="O27" s="1"/>
    </row>
    <row r="28" spans="1:15" s="4" customFormat="1" ht="20.25" customHeight="1" x14ac:dyDescent="0.3">
      <c r="A28" s="218" t="s">
        <v>145</v>
      </c>
      <c r="B28" s="219"/>
      <c r="C28" s="219">
        <v>5</v>
      </c>
      <c r="D28" s="219"/>
      <c r="E28" s="219"/>
      <c r="F28" s="219"/>
      <c r="G28" s="220"/>
      <c r="H28" s="219"/>
      <c r="I28" s="219">
        <v>5</v>
      </c>
      <c r="J28" s="219"/>
      <c r="K28" s="219"/>
      <c r="L28" s="219"/>
      <c r="M28" s="221"/>
      <c r="N28" s="221"/>
      <c r="O28" s="1"/>
    </row>
    <row r="29" spans="1:15" s="4" customFormat="1" ht="23.25" customHeight="1" x14ac:dyDescent="0.3">
      <c r="A29" s="43" t="s">
        <v>25</v>
      </c>
      <c r="B29" s="101">
        <f>SUM(B23:B28)</f>
        <v>10</v>
      </c>
      <c r="C29" s="101">
        <f t="shared" ref="C29:E29" si="7">SUM(C23:C28)</f>
        <v>70</v>
      </c>
      <c r="D29" s="101">
        <f t="shared" si="7"/>
        <v>15</v>
      </c>
      <c r="E29" s="101">
        <f t="shared" si="7"/>
        <v>5</v>
      </c>
      <c r="F29" s="100">
        <f>SUM(B29:E29)</f>
        <v>100</v>
      </c>
      <c r="G29" s="46"/>
      <c r="H29" s="101">
        <f>SUM(H23:H28)</f>
        <v>10</v>
      </c>
      <c r="I29" s="101">
        <f t="shared" ref="I29:K29" si="8">SUM(I23:I28)</f>
        <v>70</v>
      </c>
      <c r="J29" s="101">
        <f t="shared" si="8"/>
        <v>0</v>
      </c>
      <c r="K29" s="101">
        <f t="shared" si="8"/>
        <v>0</v>
      </c>
      <c r="L29" s="100">
        <f>SUM(H29:K29)</f>
        <v>80</v>
      </c>
      <c r="M29" s="44"/>
      <c r="N29" s="46"/>
      <c r="O29" s="1"/>
    </row>
    <row r="30" spans="1:15" s="1" customFormat="1" ht="29.25" customHeight="1" x14ac:dyDescent="0.3">
      <c r="A30" s="130" t="s">
        <v>45</v>
      </c>
      <c r="B30" s="131"/>
      <c r="C30" s="132"/>
      <c r="D30" s="132"/>
      <c r="E30" s="132"/>
      <c r="F30" s="131"/>
      <c r="G30" s="132"/>
      <c r="H30" s="132"/>
      <c r="I30" s="132"/>
      <c r="J30" s="132"/>
      <c r="K30" s="131"/>
      <c r="L30" s="132"/>
      <c r="M30" s="133"/>
      <c r="N30" s="133" t="s">
        <v>65</v>
      </c>
    </row>
    <row r="31" spans="1:15" s="1" customFormat="1" ht="48" customHeight="1" x14ac:dyDescent="0.3">
      <c r="A31" s="194" t="s">
        <v>100</v>
      </c>
      <c r="B31" s="10">
        <v>20</v>
      </c>
      <c r="C31" s="10">
        <v>30</v>
      </c>
      <c r="D31" s="10">
        <v>20</v>
      </c>
      <c r="E31" s="10">
        <v>30</v>
      </c>
      <c r="F31" s="236">
        <f>SUM(B31:E31)</f>
        <v>100</v>
      </c>
      <c r="G31" s="8"/>
      <c r="H31" s="38">
        <v>20</v>
      </c>
      <c r="I31" s="38">
        <v>25</v>
      </c>
      <c r="J31" s="38"/>
      <c r="K31" s="10"/>
      <c r="L31" s="236">
        <f>SUM(H31:K31)</f>
        <v>45</v>
      </c>
      <c r="M31" s="6"/>
      <c r="N31" s="6"/>
    </row>
    <row r="32" spans="1:15" s="20" customFormat="1" x14ac:dyDescent="0.3">
      <c r="A32" s="43" t="s">
        <v>25</v>
      </c>
      <c r="B32" s="101">
        <v>20</v>
      </c>
      <c r="C32" s="101">
        <v>30</v>
      </c>
      <c r="D32" s="101">
        <v>20</v>
      </c>
      <c r="E32" s="101">
        <v>30</v>
      </c>
      <c r="F32" s="100">
        <f>SUM(B32:E32)</f>
        <v>100</v>
      </c>
      <c r="G32" s="46"/>
      <c r="H32" s="101">
        <f>H31</f>
        <v>20</v>
      </c>
      <c r="I32" s="101">
        <f t="shared" ref="I32:K32" si="9">I31</f>
        <v>25</v>
      </c>
      <c r="J32" s="101">
        <f t="shared" si="9"/>
        <v>0</v>
      </c>
      <c r="K32" s="101">
        <f t="shared" si="9"/>
        <v>0</v>
      </c>
      <c r="L32" s="100">
        <f>SUM(H32:K32)</f>
        <v>45</v>
      </c>
      <c r="M32" s="44"/>
      <c r="N32" s="46"/>
      <c r="O32" s="1"/>
    </row>
    <row r="33" spans="1:15" s="3" customFormat="1" ht="27" customHeight="1" x14ac:dyDescent="0.3">
      <c r="A33" s="40" t="s">
        <v>68</v>
      </c>
      <c r="B33" s="50">
        <f>(B38+B44+B47)/3</f>
        <v>10</v>
      </c>
      <c r="C33" s="50">
        <f t="shared" ref="C33:F33" si="10">(C38+C44+C47)/3</f>
        <v>31.666666666666668</v>
      </c>
      <c r="D33" s="50">
        <f t="shared" si="10"/>
        <v>24</v>
      </c>
      <c r="E33" s="50">
        <f t="shared" si="10"/>
        <v>34.333333333333336</v>
      </c>
      <c r="F33" s="50">
        <f t="shared" si="10"/>
        <v>100</v>
      </c>
      <c r="G33" s="50"/>
      <c r="H33" s="50">
        <f>(H38+H44+H47)/3</f>
        <v>13.333333333333334</v>
      </c>
      <c r="I33" s="50">
        <f t="shared" ref="I33:K33" si="11">(I38+I44+I47)/3</f>
        <v>23.333333333333332</v>
      </c>
      <c r="J33" s="50">
        <f t="shared" si="11"/>
        <v>0</v>
      </c>
      <c r="K33" s="50">
        <f t="shared" si="11"/>
        <v>0</v>
      </c>
      <c r="L33" s="50">
        <f>SUM(H33:K33)</f>
        <v>36.666666666666664</v>
      </c>
      <c r="M33" s="13"/>
      <c r="N33" s="13"/>
    </row>
    <row r="34" spans="1:15" s="4" customFormat="1" ht="42.75" customHeight="1" x14ac:dyDescent="0.5">
      <c r="A34" s="99" t="s">
        <v>102</v>
      </c>
      <c r="B34" s="102"/>
      <c r="C34" s="102"/>
      <c r="D34" s="102"/>
      <c r="E34" s="102"/>
      <c r="F34" s="102"/>
      <c r="G34" s="52"/>
      <c r="H34" s="102"/>
      <c r="I34" s="102"/>
      <c r="J34" s="102"/>
      <c r="K34" s="102"/>
      <c r="L34" s="102"/>
      <c r="M34" s="53"/>
      <c r="N34" s="137" t="s">
        <v>65</v>
      </c>
    </row>
    <row r="35" spans="1:15" s="4" customFormat="1" ht="56.25" x14ac:dyDescent="0.3">
      <c r="A35" s="33" t="s">
        <v>154</v>
      </c>
      <c r="B35" s="15"/>
      <c r="C35" s="15"/>
      <c r="D35" s="15"/>
      <c r="E35" s="15"/>
      <c r="F35" s="15"/>
      <c r="G35" s="14"/>
      <c r="H35" s="15"/>
      <c r="I35" s="15"/>
      <c r="J35" s="15"/>
      <c r="K35" s="15"/>
      <c r="L35" s="15"/>
      <c r="M35" s="16"/>
      <c r="N35" s="16"/>
    </row>
    <row r="36" spans="1:15" s="4" customFormat="1" x14ac:dyDescent="0.3">
      <c r="A36" s="19" t="s">
        <v>72</v>
      </c>
      <c r="B36" s="22">
        <v>10</v>
      </c>
      <c r="C36" s="135">
        <v>60</v>
      </c>
      <c r="D36" s="135">
        <v>10</v>
      </c>
      <c r="E36" s="136">
        <v>10</v>
      </c>
      <c r="F36" s="237">
        <f>SUM(B36:E36)</f>
        <v>90</v>
      </c>
      <c r="G36" s="14"/>
      <c r="H36" s="135">
        <v>20</v>
      </c>
      <c r="I36" s="17">
        <v>50</v>
      </c>
      <c r="J36" s="18"/>
      <c r="K36" s="15"/>
      <c r="L36" s="236">
        <f>SUM(H36:K36)</f>
        <v>70</v>
      </c>
      <c r="M36" s="16"/>
      <c r="N36" s="16"/>
    </row>
    <row r="37" spans="1:15" s="4" customFormat="1" x14ac:dyDescent="0.3">
      <c r="A37" s="19" t="s">
        <v>73</v>
      </c>
      <c r="B37" s="22"/>
      <c r="C37" s="135">
        <v>10</v>
      </c>
      <c r="D37" s="135"/>
      <c r="E37" s="136"/>
      <c r="F37" s="237">
        <f>SUM(B37:E37)</f>
        <v>10</v>
      </c>
      <c r="G37" s="14"/>
      <c r="H37" s="17"/>
      <c r="I37" s="17">
        <v>10</v>
      </c>
      <c r="J37" s="18"/>
      <c r="K37" s="15"/>
      <c r="L37" s="15"/>
      <c r="M37" s="16"/>
      <c r="N37" s="16"/>
    </row>
    <row r="38" spans="1:15" s="20" customFormat="1" x14ac:dyDescent="0.3">
      <c r="A38" s="43" t="s">
        <v>25</v>
      </c>
      <c r="B38" s="55">
        <v>10</v>
      </c>
      <c r="C38" s="55">
        <f>C36+C37</f>
        <v>70</v>
      </c>
      <c r="D38" s="55">
        <v>10</v>
      </c>
      <c r="E38" s="55">
        <v>10</v>
      </c>
      <c r="F38" s="46">
        <f>SUM(B38:E38)</f>
        <v>100</v>
      </c>
      <c r="G38" s="46"/>
      <c r="H38" s="46">
        <f>H36</f>
        <v>20</v>
      </c>
      <c r="I38" s="46">
        <f>I36</f>
        <v>50</v>
      </c>
      <c r="J38" s="46"/>
      <c r="K38" s="46"/>
      <c r="L38" s="100">
        <f>SUM(H38:K38)</f>
        <v>70</v>
      </c>
      <c r="M38" s="44"/>
      <c r="N38" s="46"/>
      <c r="O38" s="1"/>
    </row>
    <row r="39" spans="1:15" s="20" customFormat="1" ht="46.5" customHeight="1" x14ac:dyDescent="0.3">
      <c r="A39" s="115" t="s">
        <v>46</v>
      </c>
      <c r="B39" s="118"/>
      <c r="C39" s="118"/>
      <c r="D39" s="118"/>
      <c r="E39" s="118"/>
      <c r="F39" s="116"/>
      <c r="G39" s="116"/>
      <c r="H39" s="116"/>
      <c r="I39" s="116"/>
      <c r="J39" s="116"/>
      <c r="K39" s="116"/>
      <c r="L39" s="116"/>
      <c r="M39" s="117"/>
      <c r="N39" s="116" t="s">
        <v>65</v>
      </c>
      <c r="O39" s="1"/>
    </row>
    <row r="40" spans="1:15" s="20" customFormat="1" ht="37.5" x14ac:dyDescent="0.3">
      <c r="A40" s="114" t="s">
        <v>74</v>
      </c>
      <c r="B40" s="22"/>
      <c r="C40" s="22"/>
      <c r="D40" s="22"/>
      <c r="E40" s="22"/>
      <c r="F40" s="18"/>
      <c r="G40" s="18"/>
      <c r="H40" s="18"/>
      <c r="I40" s="18"/>
      <c r="J40" s="18"/>
      <c r="K40" s="18"/>
      <c r="L40" s="18"/>
      <c r="M40" s="113"/>
      <c r="N40" s="18"/>
      <c r="O40" s="1"/>
    </row>
    <row r="41" spans="1:15" s="20" customFormat="1" x14ac:dyDescent="0.3">
      <c r="A41" s="112" t="s">
        <v>75</v>
      </c>
      <c r="B41" s="22">
        <v>20</v>
      </c>
      <c r="C41" s="22">
        <v>25</v>
      </c>
      <c r="D41" s="22">
        <v>20</v>
      </c>
      <c r="E41" s="22">
        <v>30</v>
      </c>
      <c r="F41" s="237">
        <f>SUM(B41:E41)</f>
        <v>95</v>
      </c>
      <c r="G41" s="18"/>
      <c r="H41" s="18">
        <v>20</v>
      </c>
      <c r="I41" s="18">
        <v>20</v>
      </c>
      <c r="J41" s="18"/>
      <c r="K41" s="18"/>
      <c r="L41" s="18">
        <f>H41+I41</f>
        <v>40</v>
      </c>
      <c r="M41" s="113"/>
      <c r="N41" s="18"/>
      <c r="O41" s="1"/>
    </row>
    <row r="42" spans="1:15" s="20" customFormat="1" x14ac:dyDescent="0.3">
      <c r="A42" s="112" t="s">
        <v>76</v>
      </c>
      <c r="B42" s="22"/>
      <c r="C42" s="22"/>
      <c r="D42" s="22"/>
      <c r="E42" s="22">
        <v>5</v>
      </c>
      <c r="F42" s="237">
        <f>SUM(B42:E42)</f>
        <v>5</v>
      </c>
      <c r="G42" s="18"/>
      <c r="H42" s="18"/>
      <c r="I42" s="18"/>
      <c r="J42" s="18"/>
      <c r="K42" s="18"/>
      <c r="L42" s="18"/>
      <c r="M42" s="113"/>
      <c r="N42" s="18"/>
      <c r="O42" s="1"/>
    </row>
    <row r="43" spans="1:15" s="20" customFormat="1" x14ac:dyDescent="0.3">
      <c r="A43" s="112" t="s">
        <v>77</v>
      </c>
      <c r="B43" s="22"/>
      <c r="C43" s="22"/>
      <c r="D43" s="22"/>
      <c r="E43" s="22"/>
      <c r="F43" s="18"/>
      <c r="G43" s="18"/>
      <c r="H43" s="18"/>
      <c r="I43" s="18"/>
      <c r="J43" s="18"/>
      <c r="K43" s="18"/>
      <c r="L43" s="18"/>
      <c r="M43" s="113"/>
      <c r="N43" s="18"/>
      <c r="O43" s="1"/>
    </row>
    <row r="44" spans="1:15" s="20" customFormat="1" x14ac:dyDescent="0.3">
      <c r="A44" s="43" t="s">
        <v>25</v>
      </c>
      <c r="B44" s="55">
        <f>B41</f>
        <v>20</v>
      </c>
      <c r="C44" s="55">
        <f>C41</f>
        <v>25</v>
      </c>
      <c r="D44" s="55">
        <f>D41</f>
        <v>20</v>
      </c>
      <c r="E44" s="55">
        <f>E41+E42</f>
        <v>35</v>
      </c>
      <c r="F44" s="46">
        <f>SUM(B44:E44)</f>
        <v>100</v>
      </c>
      <c r="G44" s="46"/>
      <c r="H44" s="46">
        <f>H41</f>
        <v>20</v>
      </c>
      <c r="I44" s="46">
        <f>I41</f>
        <v>20</v>
      </c>
      <c r="J44" s="46"/>
      <c r="K44" s="46"/>
      <c r="L44" s="199">
        <f t="shared" ref="L44" si="12">H44+I44</f>
        <v>40</v>
      </c>
      <c r="M44" s="44"/>
      <c r="N44" s="46"/>
      <c r="O44" s="1"/>
    </row>
    <row r="45" spans="1:15" s="20" customFormat="1" ht="48.75" customHeight="1" x14ac:dyDescent="0.3">
      <c r="A45" s="115" t="s">
        <v>108</v>
      </c>
      <c r="B45" s="118"/>
      <c r="C45" s="118"/>
      <c r="D45" s="118"/>
      <c r="E45" s="118"/>
      <c r="F45" s="116"/>
      <c r="G45" s="116"/>
      <c r="H45" s="116"/>
      <c r="I45" s="116"/>
      <c r="J45" s="116"/>
      <c r="K45" s="116"/>
      <c r="L45" s="116"/>
      <c r="M45" s="117"/>
      <c r="N45" s="116" t="s">
        <v>103</v>
      </c>
      <c r="O45" s="1"/>
    </row>
    <row r="46" spans="1:15" s="20" customFormat="1" ht="27" customHeight="1" x14ac:dyDescent="0.3">
      <c r="A46" s="112" t="s">
        <v>99</v>
      </c>
      <c r="B46" s="22"/>
      <c r="C46" s="22"/>
      <c r="D46" s="22"/>
      <c r="E46" s="22"/>
      <c r="F46" s="18"/>
      <c r="G46" s="18"/>
      <c r="H46" s="18"/>
      <c r="I46" s="18"/>
      <c r="J46" s="18"/>
      <c r="K46" s="18"/>
      <c r="L46" s="18"/>
      <c r="M46" s="113"/>
      <c r="N46" s="18"/>
      <c r="O46" s="1"/>
    </row>
    <row r="47" spans="1:15" s="20" customFormat="1" x14ac:dyDescent="0.3">
      <c r="A47" s="43" t="s">
        <v>25</v>
      </c>
      <c r="B47" s="55">
        <v>0</v>
      </c>
      <c r="C47" s="55">
        <v>0</v>
      </c>
      <c r="D47" s="55">
        <v>42</v>
      </c>
      <c r="E47" s="55">
        <v>58</v>
      </c>
      <c r="F47" s="46">
        <f>SUM(B47:E47)</f>
        <v>100</v>
      </c>
      <c r="G47" s="46"/>
      <c r="H47" s="235">
        <v>0</v>
      </c>
      <c r="I47" s="46">
        <v>0</v>
      </c>
      <c r="J47" s="46"/>
      <c r="K47" s="46"/>
      <c r="L47" s="46">
        <f>SUM(H47:K47)</f>
        <v>0</v>
      </c>
      <c r="M47" s="44"/>
      <c r="N47" s="46"/>
      <c r="O47" s="1"/>
    </row>
    <row r="48" spans="1:15" s="3" customFormat="1" ht="48" customHeight="1" x14ac:dyDescent="0.5">
      <c r="A48" s="119" t="s">
        <v>69</v>
      </c>
      <c r="B48" s="50">
        <f>(B49+B99)/2</f>
        <v>9.0500000000000007</v>
      </c>
      <c r="C48" s="50">
        <f>(C49+C99)/2</f>
        <v>20.25</v>
      </c>
      <c r="D48" s="50">
        <f>(D49+D99)/2</f>
        <v>41.7</v>
      </c>
      <c r="E48" s="50">
        <f>(E49+E99)/2</f>
        <v>29</v>
      </c>
      <c r="F48" s="50">
        <f>SUM(B48:E48)</f>
        <v>100</v>
      </c>
      <c r="G48" s="50"/>
      <c r="H48" s="50">
        <f>(H49+H99)/2</f>
        <v>29.6</v>
      </c>
      <c r="I48" s="50">
        <f t="shared" ref="I48:K48" si="13">(I49+I99)/2</f>
        <v>30</v>
      </c>
      <c r="J48" s="50">
        <f t="shared" si="13"/>
        <v>0</v>
      </c>
      <c r="K48" s="50">
        <f t="shared" si="13"/>
        <v>0</v>
      </c>
      <c r="L48" s="50">
        <f>SUM(H48:K48)</f>
        <v>59.6</v>
      </c>
      <c r="M48" s="13"/>
      <c r="N48" s="13"/>
    </row>
    <row r="49" spans="1:14" s="4" customFormat="1" ht="47.25" customHeight="1" x14ac:dyDescent="0.5">
      <c r="A49" s="51" t="s">
        <v>47</v>
      </c>
      <c r="B49" s="102">
        <f>(B56+B60+B65+B73+B75+B80+B84+B89+B93+B98)/10</f>
        <v>18.100000000000001</v>
      </c>
      <c r="C49" s="102">
        <f>(C56+C60+C65+C73+C75+C80+C84+C89+C93+C98)/10</f>
        <v>21.5</v>
      </c>
      <c r="D49" s="102">
        <f>(D56+D60+D65+D73+D75+D80+D84+D89+D93+D98)/10</f>
        <v>35.4</v>
      </c>
      <c r="E49" s="102">
        <f>(E56+E60+E65+E73+E75+E80+E84+E89+E93+E98)/10</f>
        <v>25</v>
      </c>
      <c r="F49" s="102">
        <f>(F56+F60+F65+F73+F75+F80+F84+F89+F93+F98)/10</f>
        <v>100</v>
      </c>
      <c r="G49" s="238"/>
      <c r="H49" s="239">
        <f>(H56+H60+H65+H73+H75+H80+H84+H89+H93+H98)/10</f>
        <v>19.2</v>
      </c>
      <c r="I49" s="102">
        <v>0</v>
      </c>
      <c r="J49" s="102"/>
      <c r="K49" s="102"/>
      <c r="L49" s="102">
        <f>SUM(H49:K49)</f>
        <v>19.2</v>
      </c>
      <c r="M49" s="53"/>
      <c r="N49" s="240" t="s">
        <v>103</v>
      </c>
    </row>
    <row r="50" spans="1:14" s="4" customFormat="1" ht="42" customHeight="1" x14ac:dyDescent="0.3">
      <c r="A50" s="33" t="s">
        <v>104</v>
      </c>
      <c r="B50" s="22"/>
      <c r="C50" s="15"/>
      <c r="D50" s="22"/>
      <c r="E50" s="15"/>
      <c r="F50" s="15"/>
      <c r="G50" s="21"/>
      <c r="H50" s="15"/>
      <c r="I50" s="15"/>
      <c r="J50" s="15"/>
      <c r="K50" s="15"/>
      <c r="L50" s="15"/>
      <c r="M50" s="16"/>
      <c r="N50" s="16"/>
    </row>
    <row r="51" spans="1:14" s="4" customFormat="1" ht="21" customHeight="1" x14ac:dyDescent="0.3">
      <c r="A51" s="19" t="s">
        <v>116</v>
      </c>
      <c r="B51" s="22"/>
      <c r="C51" s="15"/>
      <c r="D51" s="22"/>
      <c r="E51" s="15"/>
      <c r="F51" s="15"/>
      <c r="G51" s="21"/>
      <c r="H51" s="15"/>
      <c r="I51" s="15"/>
      <c r="J51" s="15"/>
      <c r="K51" s="15"/>
      <c r="L51" s="15"/>
      <c r="M51" s="16"/>
      <c r="N51" s="16"/>
    </row>
    <row r="52" spans="1:14" s="4" customFormat="1" ht="21" customHeight="1" x14ac:dyDescent="0.3">
      <c r="A52" s="33" t="s">
        <v>112</v>
      </c>
      <c r="B52" s="22"/>
      <c r="C52" s="15"/>
      <c r="D52" s="22"/>
      <c r="E52" s="15"/>
      <c r="F52" s="15"/>
      <c r="G52" s="21"/>
      <c r="H52" s="15"/>
      <c r="I52" s="15"/>
      <c r="J52" s="15"/>
      <c r="K52" s="15"/>
      <c r="L52" s="15"/>
      <c r="M52" s="16"/>
      <c r="N52" s="16"/>
    </row>
    <row r="53" spans="1:14" s="4" customFormat="1" ht="22.5" customHeight="1" x14ac:dyDescent="0.3">
      <c r="A53" s="33" t="s">
        <v>113</v>
      </c>
      <c r="B53" s="22"/>
      <c r="C53" s="15"/>
      <c r="D53" s="22"/>
      <c r="E53" s="15"/>
      <c r="F53" s="15"/>
      <c r="G53" s="21"/>
      <c r="H53" s="15"/>
      <c r="I53" s="15"/>
      <c r="J53" s="15"/>
      <c r="K53" s="15"/>
      <c r="L53" s="15"/>
      <c r="M53" s="16"/>
      <c r="N53" s="16"/>
    </row>
    <row r="54" spans="1:14" s="4" customFormat="1" ht="42" customHeight="1" x14ac:dyDescent="0.3">
      <c r="A54" s="33" t="s">
        <v>114</v>
      </c>
      <c r="B54" s="22"/>
      <c r="C54" s="15"/>
      <c r="D54" s="22"/>
      <c r="E54" s="15"/>
      <c r="F54" s="15"/>
      <c r="G54" s="21"/>
      <c r="H54" s="15"/>
      <c r="I54" s="15"/>
      <c r="J54" s="15"/>
      <c r="K54" s="15"/>
      <c r="L54" s="15"/>
      <c r="M54" s="16"/>
      <c r="N54" s="16"/>
    </row>
    <row r="55" spans="1:14" s="4" customFormat="1" ht="22.5" customHeight="1" x14ac:dyDescent="0.3">
      <c r="A55" s="33" t="s">
        <v>115</v>
      </c>
      <c r="B55" s="22"/>
      <c r="C55" s="15"/>
      <c r="D55" s="22"/>
      <c r="E55" s="15"/>
      <c r="F55" s="15"/>
      <c r="G55" s="21"/>
      <c r="H55" s="15"/>
      <c r="I55" s="15"/>
      <c r="J55" s="15"/>
      <c r="K55" s="15"/>
      <c r="L55" s="15"/>
      <c r="M55" s="16"/>
      <c r="N55" s="16"/>
    </row>
    <row r="56" spans="1:14" s="4" customFormat="1" ht="24" customHeight="1" x14ac:dyDescent="0.3">
      <c r="A56" s="43" t="s">
        <v>25</v>
      </c>
      <c r="B56" s="44">
        <v>13</v>
      </c>
      <c r="C56" s="55">
        <v>64</v>
      </c>
      <c r="D56" s="134">
        <v>4</v>
      </c>
      <c r="E56" s="134">
        <v>19</v>
      </c>
      <c r="F56" s="46">
        <f>SUM(B56:E56)</f>
        <v>100</v>
      </c>
      <c r="G56" s="46"/>
      <c r="H56" s="235">
        <v>15</v>
      </c>
      <c r="I56" s="34">
        <v>60</v>
      </c>
      <c r="J56" s="45"/>
      <c r="K56" s="45"/>
      <c r="L56" s="45">
        <f>SUM(H56:K56)</f>
        <v>75</v>
      </c>
      <c r="M56" s="44"/>
      <c r="N56" s="46"/>
    </row>
    <row r="57" spans="1:14" s="4" customFormat="1" ht="42" customHeight="1" x14ac:dyDescent="0.5">
      <c r="A57" s="120" t="s">
        <v>48</v>
      </c>
      <c r="B57" s="17"/>
      <c r="C57" s="17"/>
      <c r="D57" s="17"/>
      <c r="E57" s="17"/>
      <c r="F57" s="17"/>
      <c r="G57" s="14"/>
      <c r="H57" s="17"/>
      <c r="I57" s="17"/>
      <c r="J57" s="17"/>
      <c r="K57" s="17"/>
      <c r="L57" s="17"/>
      <c r="M57" s="16"/>
      <c r="N57" s="16"/>
    </row>
    <row r="58" spans="1:14" s="4" customFormat="1" ht="18.75" customHeight="1" x14ac:dyDescent="0.5">
      <c r="A58" s="120" t="s">
        <v>117</v>
      </c>
      <c r="B58" s="17"/>
      <c r="C58" s="17"/>
      <c r="D58" s="17"/>
      <c r="E58" s="17"/>
      <c r="F58" s="17"/>
      <c r="G58" s="14"/>
      <c r="H58" s="17"/>
      <c r="I58" s="17"/>
      <c r="J58" s="17"/>
      <c r="K58" s="17"/>
      <c r="L58" s="17"/>
      <c r="M58" s="16"/>
      <c r="N58" s="16"/>
    </row>
    <row r="59" spans="1:14" s="4" customFormat="1" ht="21" customHeight="1" x14ac:dyDescent="0.5">
      <c r="A59" s="120" t="s">
        <v>118</v>
      </c>
      <c r="B59" s="17"/>
      <c r="C59" s="17"/>
      <c r="D59" s="17"/>
      <c r="E59" s="17"/>
      <c r="F59" s="17"/>
      <c r="G59" s="14"/>
      <c r="H59" s="17"/>
      <c r="I59" s="17"/>
      <c r="J59" s="17"/>
      <c r="K59" s="17"/>
      <c r="L59" s="17"/>
      <c r="M59" s="16"/>
      <c r="N59" s="16"/>
    </row>
    <row r="60" spans="1:14" s="4" customFormat="1" ht="24" customHeight="1" x14ac:dyDescent="0.3">
      <c r="A60" s="43" t="s">
        <v>25</v>
      </c>
      <c r="B60" s="44">
        <v>33</v>
      </c>
      <c r="C60" s="55">
        <v>10</v>
      </c>
      <c r="D60" s="134">
        <v>38</v>
      </c>
      <c r="E60" s="134">
        <v>19</v>
      </c>
      <c r="F60" s="46">
        <f>SUM(B60:E60)</f>
        <v>100</v>
      </c>
      <c r="G60" s="46"/>
      <c r="H60" s="235">
        <v>40</v>
      </c>
      <c r="I60" s="34">
        <v>20</v>
      </c>
      <c r="J60" s="45"/>
      <c r="K60" s="45"/>
      <c r="L60" s="45">
        <f>SUM(H60:K60)</f>
        <v>60</v>
      </c>
      <c r="M60" s="44"/>
      <c r="N60" s="46"/>
    </row>
    <row r="61" spans="1:14" s="4" customFormat="1" ht="48.75" customHeight="1" x14ac:dyDescent="0.3">
      <c r="A61" s="121" t="s">
        <v>49</v>
      </c>
      <c r="B61" s="113"/>
      <c r="C61" s="15"/>
      <c r="D61" s="17"/>
      <c r="E61" s="17"/>
      <c r="F61" s="18"/>
      <c r="G61" s="18"/>
      <c r="H61" s="136"/>
      <c r="I61" s="15"/>
      <c r="J61" s="17"/>
      <c r="K61" s="17"/>
      <c r="L61" s="17"/>
      <c r="M61" s="113"/>
      <c r="N61" s="18"/>
    </row>
    <row r="62" spans="1:14" s="4" customFormat="1" ht="25.5" customHeight="1" x14ac:dyDescent="0.3">
      <c r="A62" s="121" t="s">
        <v>119</v>
      </c>
      <c r="B62" s="113"/>
      <c r="C62" s="15"/>
      <c r="D62" s="17"/>
      <c r="E62" s="17"/>
      <c r="F62" s="18"/>
      <c r="G62" s="18"/>
      <c r="H62" s="136"/>
      <c r="I62" s="15"/>
      <c r="J62" s="17"/>
      <c r="K62" s="17"/>
      <c r="L62" s="17"/>
      <c r="M62" s="113"/>
      <c r="N62" s="18"/>
    </row>
    <row r="63" spans="1:14" s="4" customFormat="1" ht="25.5" customHeight="1" x14ac:dyDescent="0.3">
      <c r="A63" s="121" t="s">
        <v>120</v>
      </c>
      <c r="B63" s="113"/>
      <c r="C63" s="15"/>
      <c r="D63" s="17"/>
      <c r="E63" s="17"/>
      <c r="F63" s="18"/>
      <c r="G63" s="18"/>
      <c r="H63" s="136"/>
      <c r="I63" s="15"/>
      <c r="J63" s="17"/>
      <c r="K63" s="17"/>
      <c r="L63" s="17"/>
      <c r="M63" s="113"/>
      <c r="N63" s="18"/>
    </row>
    <row r="64" spans="1:14" s="4" customFormat="1" ht="22.5" customHeight="1" x14ac:dyDescent="0.3">
      <c r="A64" s="121" t="s">
        <v>121</v>
      </c>
      <c r="B64" s="113"/>
      <c r="C64" s="15"/>
      <c r="D64" s="17"/>
      <c r="E64" s="17"/>
      <c r="F64" s="18"/>
      <c r="G64" s="18"/>
      <c r="H64" s="136"/>
      <c r="I64" s="15"/>
      <c r="J64" s="17"/>
      <c r="K64" s="17"/>
      <c r="L64" s="17"/>
      <c r="M64" s="113"/>
      <c r="N64" s="18"/>
    </row>
    <row r="65" spans="1:14" s="4" customFormat="1" ht="24" customHeight="1" x14ac:dyDescent="0.3">
      <c r="A65" s="43" t="s">
        <v>25</v>
      </c>
      <c r="B65" s="44">
        <v>38</v>
      </c>
      <c r="C65" s="55">
        <v>12</v>
      </c>
      <c r="D65" s="134">
        <v>30</v>
      </c>
      <c r="E65" s="134">
        <v>20</v>
      </c>
      <c r="F65" s="46">
        <f>SUM(B65:E65)</f>
        <v>100</v>
      </c>
      <c r="G65" s="46"/>
      <c r="H65" s="235">
        <v>38</v>
      </c>
      <c r="I65" s="34">
        <v>22</v>
      </c>
      <c r="J65" s="45"/>
      <c r="K65" s="45"/>
      <c r="L65" s="45">
        <f>SUM(H65:K65)</f>
        <v>60</v>
      </c>
      <c r="M65" s="44"/>
      <c r="N65" s="46"/>
    </row>
    <row r="66" spans="1:14" s="4" customFormat="1" ht="46.5" customHeight="1" x14ac:dyDescent="0.3">
      <c r="A66" s="121" t="s">
        <v>50</v>
      </c>
      <c r="B66" s="113"/>
      <c r="C66" s="15"/>
      <c r="D66" s="17"/>
      <c r="E66" s="17"/>
      <c r="F66" s="18"/>
      <c r="G66" s="18"/>
      <c r="H66" s="18"/>
      <c r="I66" s="15"/>
      <c r="J66" s="17"/>
      <c r="K66" s="17"/>
      <c r="L66" s="17"/>
      <c r="M66" s="113"/>
      <c r="N66" s="18"/>
    </row>
    <row r="67" spans="1:14" s="4" customFormat="1" ht="24.75" customHeight="1" x14ac:dyDescent="0.3">
      <c r="A67" s="121" t="s">
        <v>122</v>
      </c>
      <c r="B67" s="113"/>
      <c r="C67" s="15"/>
      <c r="D67" s="17"/>
      <c r="E67" s="17"/>
      <c r="F67" s="18"/>
      <c r="G67" s="18"/>
      <c r="H67" s="18"/>
      <c r="I67" s="15"/>
      <c r="J67" s="17"/>
      <c r="K67" s="17"/>
      <c r="L67" s="17"/>
      <c r="M67" s="113"/>
      <c r="N67" s="18"/>
    </row>
    <row r="68" spans="1:14" s="4" customFormat="1" ht="24.75" customHeight="1" x14ac:dyDescent="0.3">
      <c r="A68" s="121" t="s">
        <v>123</v>
      </c>
      <c r="B68" s="113"/>
      <c r="C68" s="15"/>
      <c r="D68" s="17"/>
      <c r="E68" s="17"/>
      <c r="F68" s="18"/>
      <c r="G68" s="18"/>
      <c r="H68" s="18"/>
      <c r="I68" s="15"/>
      <c r="J68" s="17"/>
      <c r="K68" s="17"/>
      <c r="L68" s="17"/>
      <c r="M68" s="113"/>
      <c r="N68" s="18"/>
    </row>
    <row r="69" spans="1:14" s="4" customFormat="1" ht="24.75" customHeight="1" x14ac:dyDescent="0.3">
      <c r="A69" s="121" t="s">
        <v>124</v>
      </c>
      <c r="B69" s="113"/>
      <c r="C69" s="15"/>
      <c r="D69" s="17"/>
      <c r="E69" s="17"/>
      <c r="F69" s="18"/>
      <c r="G69" s="18"/>
      <c r="H69" s="18"/>
      <c r="I69" s="15"/>
      <c r="J69" s="17"/>
      <c r="K69" s="17"/>
      <c r="L69" s="17"/>
      <c r="M69" s="113"/>
      <c r="N69" s="18"/>
    </row>
    <row r="70" spans="1:14" s="4" customFormat="1" ht="24.75" customHeight="1" x14ac:dyDescent="0.3">
      <c r="A70" s="121" t="s">
        <v>155</v>
      </c>
      <c r="B70" s="113"/>
      <c r="C70" s="15"/>
      <c r="D70" s="17"/>
      <c r="E70" s="17"/>
      <c r="F70" s="18"/>
      <c r="G70" s="18"/>
      <c r="H70" s="18"/>
      <c r="I70" s="15"/>
      <c r="J70" s="17"/>
      <c r="K70" s="17"/>
      <c r="L70" s="17"/>
      <c r="M70" s="113"/>
      <c r="N70" s="18"/>
    </row>
    <row r="71" spans="1:14" s="4" customFormat="1" ht="22.5" customHeight="1" x14ac:dyDescent="0.3">
      <c r="A71" s="121" t="s">
        <v>156</v>
      </c>
      <c r="B71" s="113"/>
      <c r="C71" s="15"/>
      <c r="D71" s="17"/>
      <c r="E71" s="17"/>
      <c r="F71" s="18"/>
      <c r="G71" s="18"/>
      <c r="H71" s="18"/>
      <c r="I71" s="15"/>
      <c r="J71" s="17"/>
      <c r="K71" s="17"/>
      <c r="L71" s="17"/>
      <c r="M71" s="113"/>
      <c r="N71" s="18"/>
    </row>
    <row r="72" spans="1:14" s="4" customFormat="1" ht="22.5" customHeight="1" x14ac:dyDescent="0.3">
      <c r="A72" s="121" t="s">
        <v>125</v>
      </c>
      <c r="B72" s="113"/>
      <c r="C72" s="15"/>
      <c r="D72" s="17"/>
      <c r="E72" s="17"/>
      <c r="F72" s="18"/>
      <c r="G72" s="18"/>
      <c r="H72" s="18"/>
      <c r="I72" s="15"/>
      <c r="J72" s="17"/>
      <c r="K72" s="17"/>
      <c r="L72" s="17"/>
      <c r="M72" s="113"/>
      <c r="N72" s="18"/>
    </row>
    <row r="73" spans="1:14" s="4" customFormat="1" ht="24" customHeight="1" x14ac:dyDescent="0.3">
      <c r="A73" s="43" t="s">
        <v>25</v>
      </c>
      <c r="B73" s="44">
        <v>20</v>
      </c>
      <c r="C73" s="55">
        <v>30</v>
      </c>
      <c r="D73" s="134">
        <v>26</v>
      </c>
      <c r="E73" s="134">
        <v>24</v>
      </c>
      <c r="F73" s="46">
        <f>SUM(B73:E73)</f>
        <v>100</v>
      </c>
      <c r="G73" s="46"/>
      <c r="H73" s="46">
        <v>20</v>
      </c>
      <c r="I73" s="34">
        <v>30</v>
      </c>
      <c r="J73" s="45"/>
      <c r="K73" s="45"/>
      <c r="L73" s="45">
        <f>SUM(H73:K73)</f>
        <v>50</v>
      </c>
      <c r="M73" s="44"/>
      <c r="N73" s="46"/>
    </row>
    <row r="74" spans="1:14" s="4" customFormat="1" ht="69.75" customHeight="1" x14ac:dyDescent="0.3">
      <c r="A74" s="121" t="s">
        <v>105</v>
      </c>
      <c r="B74" s="113"/>
      <c r="C74" s="22"/>
      <c r="D74" s="135"/>
      <c r="E74" s="135"/>
      <c r="F74" s="18"/>
      <c r="G74" s="18"/>
      <c r="H74" s="18"/>
      <c r="I74" s="15"/>
      <c r="J74" s="17"/>
      <c r="K74" s="17"/>
      <c r="L74" s="17"/>
      <c r="M74" s="113"/>
      <c r="N74" s="18"/>
    </row>
    <row r="75" spans="1:14" s="4" customFormat="1" ht="24" customHeight="1" x14ac:dyDescent="0.3">
      <c r="A75" s="43" t="s">
        <v>25</v>
      </c>
      <c r="B75" s="44">
        <v>25</v>
      </c>
      <c r="C75" s="55">
        <v>25</v>
      </c>
      <c r="D75" s="134">
        <v>25</v>
      </c>
      <c r="E75" s="134">
        <v>25</v>
      </c>
      <c r="F75" s="46">
        <f>SUM(B75:E75)</f>
        <v>100</v>
      </c>
      <c r="G75" s="46"/>
      <c r="H75" s="46">
        <v>25</v>
      </c>
      <c r="I75" s="34">
        <v>25</v>
      </c>
      <c r="J75" s="45"/>
      <c r="K75" s="45"/>
      <c r="L75" s="45">
        <f>SUM(H75:K75)</f>
        <v>50</v>
      </c>
      <c r="M75" s="44"/>
      <c r="N75" s="46"/>
    </row>
    <row r="76" spans="1:14" s="4" customFormat="1" ht="49.5" customHeight="1" x14ac:dyDescent="0.3">
      <c r="A76" s="121" t="s">
        <v>106</v>
      </c>
      <c r="B76" s="113"/>
      <c r="C76" s="15"/>
      <c r="D76" s="17"/>
      <c r="E76" s="17"/>
      <c r="F76" s="18"/>
      <c r="G76" s="18"/>
      <c r="H76" s="18"/>
      <c r="I76" s="15"/>
      <c r="J76" s="17"/>
      <c r="K76" s="17"/>
      <c r="L76" s="17"/>
      <c r="M76" s="113"/>
      <c r="N76" s="18"/>
    </row>
    <row r="77" spans="1:14" s="4" customFormat="1" ht="26.25" customHeight="1" x14ac:dyDescent="0.3">
      <c r="A77" s="121" t="s">
        <v>126</v>
      </c>
      <c r="B77" s="113"/>
      <c r="C77" s="15"/>
      <c r="D77" s="17"/>
      <c r="E77" s="17"/>
      <c r="F77" s="18"/>
      <c r="G77" s="18"/>
      <c r="H77" s="18"/>
      <c r="I77" s="15"/>
      <c r="J77" s="17"/>
      <c r="K77" s="17"/>
      <c r="L77" s="17"/>
      <c r="M77" s="113"/>
      <c r="N77" s="18"/>
    </row>
    <row r="78" spans="1:14" s="4" customFormat="1" ht="26.25" customHeight="1" x14ac:dyDescent="0.3">
      <c r="A78" s="121" t="s">
        <v>127</v>
      </c>
      <c r="B78" s="113"/>
      <c r="C78" s="15"/>
      <c r="D78" s="17"/>
      <c r="E78" s="17"/>
      <c r="F78" s="18"/>
      <c r="G78" s="18"/>
      <c r="H78" s="18"/>
      <c r="I78" s="15"/>
      <c r="J78" s="17"/>
      <c r="K78" s="17"/>
      <c r="L78" s="17"/>
      <c r="M78" s="113"/>
      <c r="N78" s="18"/>
    </row>
    <row r="79" spans="1:14" s="4" customFormat="1" ht="27" customHeight="1" x14ac:dyDescent="0.3">
      <c r="A79" s="121" t="s">
        <v>128</v>
      </c>
      <c r="B79" s="113"/>
      <c r="C79" s="22"/>
      <c r="D79" s="135"/>
      <c r="E79" s="135"/>
      <c r="F79" s="18"/>
      <c r="G79" s="18"/>
      <c r="H79" s="18"/>
      <c r="I79" s="15"/>
      <c r="J79" s="17"/>
      <c r="K79" s="17"/>
      <c r="L79" s="17"/>
      <c r="M79" s="113"/>
      <c r="N79" s="18"/>
    </row>
    <row r="80" spans="1:14" s="4" customFormat="1" ht="24" customHeight="1" x14ac:dyDescent="0.3">
      <c r="A80" s="43" t="s">
        <v>25</v>
      </c>
      <c r="B80" s="44">
        <v>28</v>
      </c>
      <c r="C80" s="55">
        <v>6</v>
      </c>
      <c r="D80" s="134">
        <v>41</v>
      </c>
      <c r="E80" s="134">
        <v>25</v>
      </c>
      <c r="F80" s="46">
        <f>SUM(B80:E80)</f>
        <v>100</v>
      </c>
      <c r="G80" s="46"/>
      <c r="H80" s="46">
        <v>30</v>
      </c>
      <c r="I80" s="34">
        <v>5</v>
      </c>
      <c r="J80" s="45"/>
      <c r="K80" s="45"/>
      <c r="L80" s="45">
        <f>SUM(H80:K80)</f>
        <v>35</v>
      </c>
      <c r="M80" s="44"/>
      <c r="N80" s="46"/>
    </row>
    <row r="81" spans="1:14" s="4" customFormat="1" ht="50.25" customHeight="1" x14ac:dyDescent="0.3">
      <c r="A81" s="121" t="s">
        <v>51</v>
      </c>
      <c r="B81" s="113"/>
      <c r="C81" s="15"/>
      <c r="D81" s="17"/>
      <c r="E81" s="17"/>
      <c r="F81" s="18"/>
      <c r="G81" s="18"/>
      <c r="H81" s="18"/>
      <c r="I81" s="15"/>
      <c r="J81" s="17"/>
      <c r="K81" s="17"/>
      <c r="L81" s="17"/>
      <c r="M81" s="113"/>
      <c r="N81" s="18"/>
    </row>
    <row r="82" spans="1:14" s="4" customFormat="1" ht="24" customHeight="1" x14ac:dyDescent="0.3">
      <c r="A82" s="121" t="s">
        <v>92</v>
      </c>
      <c r="B82" s="113"/>
      <c r="C82" s="15"/>
      <c r="D82" s="17"/>
      <c r="E82" s="17"/>
      <c r="F82" s="18"/>
      <c r="G82" s="18"/>
      <c r="H82" s="18"/>
      <c r="I82" s="15"/>
      <c r="J82" s="17"/>
      <c r="K82" s="17"/>
      <c r="L82" s="17"/>
      <c r="M82" s="113"/>
      <c r="N82" s="18"/>
    </row>
    <row r="83" spans="1:14" s="4" customFormat="1" ht="24" customHeight="1" x14ac:dyDescent="0.3">
      <c r="A83" s="121" t="s">
        <v>129</v>
      </c>
      <c r="B83" s="113"/>
      <c r="C83" s="15"/>
      <c r="D83" s="17"/>
      <c r="E83" s="17"/>
      <c r="F83" s="18"/>
      <c r="G83" s="18"/>
      <c r="H83" s="18"/>
      <c r="I83" s="15"/>
      <c r="J83" s="17"/>
      <c r="K83" s="17"/>
      <c r="L83" s="17"/>
      <c r="M83" s="113"/>
      <c r="N83" s="18"/>
    </row>
    <row r="84" spans="1:14" s="4" customFormat="1" ht="24" customHeight="1" x14ac:dyDescent="0.3">
      <c r="A84" s="43" t="s">
        <v>25</v>
      </c>
      <c r="B84" s="44">
        <v>24</v>
      </c>
      <c r="C84" s="55">
        <v>30</v>
      </c>
      <c r="D84" s="134">
        <v>16</v>
      </c>
      <c r="E84" s="134">
        <v>30</v>
      </c>
      <c r="F84" s="46">
        <f>SUM(B84:E84)</f>
        <v>100</v>
      </c>
      <c r="G84" s="46"/>
      <c r="H84" s="46">
        <v>24</v>
      </c>
      <c r="I84" s="34">
        <v>20</v>
      </c>
      <c r="J84" s="45"/>
      <c r="K84" s="45"/>
      <c r="L84" s="45">
        <f>SUM(H84:K84)</f>
        <v>44</v>
      </c>
      <c r="M84" s="44"/>
      <c r="N84" s="46"/>
    </row>
    <row r="85" spans="1:14" s="4" customFormat="1" ht="48" customHeight="1" x14ac:dyDescent="0.3">
      <c r="A85" s="121" t="s">
        <v>52</v>
      </c>
      <c r="B85" s="113"/>
      <c r="C85" s="15"/>
      <c r="D85" s="17"/>
      <c r="E85" s="17"/>
      <c r="F85" s="18"/>
      <c r="G85" s="18"/>
      <c r="H85" s="18"/>
      <c r="I85" s="15"/>
      <c r="J85" s="17"/>
      <c r="K85" s="17"/>
      <c r="L85" s="17"/>
      <c r="M85" s="113"/>
      <c r="N85" s="18"/>
    </row>
    <row r="86" spans="1:14" s="4" customFormat="1" ht="25.5" customHeight="1" x14ac:dyDescent="0.3">
      <c r="A86" s="121" t="s">
        <v>130</v>
      </c>
      <c r="B86" s="113"/>
      <c r="C86" s="15"/>
      <c r="D86" s="17"/>
      <c r="E86" s="17"/>
      <c r="F86" s="18"/>
      <c r="G86" s="18"/>
      <c r="H86" s="18"/>
      <c r="I86" s="15"/>
      <c r="J86" s="17"/>
      <c r="K86" s="17"/>
      <c r="L86" s="17"/>
      <c r="M86" s="113"/>
      <c r="N86" s="18"/>
    </row>
    <row r="87" spans="1:14" s="4" customFormat="1" ht="25.5" customHeight="1" x14ac:dyDescent="0.3">
      <c r="A87" s="121" t="s">
        <v>131</v>
      </c>
      <c r="B87" s="113"/>
      <c r="C87" s="15"/>
      <c r="D87" s="17"/>
      <c r="E87" s="17"/>
      <c r="F87" s="18"/>
      <c r="G87" s="18"/>
      <c r="H87" s="18"/>
      <c r="I87" s="15"/>
      <c r="J87" s="17"/>
      <c r="K87" s="17"/>
      <c r="L87" s="17"/>
      <c r="M87" s="113"/>
      <c r="N87" s="18"/>
    </row>
    <row r="88" spans="1:14" s="4" customFormat="1" ht="25.5" customHeight="1" x14ac:dyDescent="0.3">
      <c r="A88" s="121" t="s">
        <v>132</v>
      </c>
      <c r="B88" s="113"/>
      <c r="C88" s="15"/>
      <c r="D88" s="17"/>
      <c r="E88" s="17"/>
      <c r="F88" s="18"/>
      <c r="G88" s="18"/>
      <c r="H88" s="18"/>
      <c r="I88" s="15"/>
      <c r="J88" s="17"/>
      <c r="K88" s="17"/>
      <c r="L88" s="17"/>
      <c r="M88" s="113"/>
      <c r="N88" s="18"/>
    </row>
    <row r="89" spans="1:14" s="4" customFormat="1" ht="24" customHeight="1" x14ac:dyDescent="0.3">
      <c r="A89" s="43" t="s">
        <v>25</v>
      </c>
      <c r="B89" s="44">
        <v>0</v>
      </c>
      <c r="C89" s="55">
        <v>19</v>
      </c>
      <c r="D89" s="134">
        <v>56</v>
      </c>
      <c r="E89" s="134">
        <v>25</v>
      </c>
      <c r="F89" s="46">
        <f>SUM(B89:E89)</f>
        <v>100</v>
      </c>
      <c r="G89" s="46"/>
      <c r="H89" s="46">
        <v>0</v>
      </c>
      <c r="I89" s="34">
        <v>10</v>
      </c>
      <c r="J89" s="45"/>
      <c r="K89" s="45"/>
      <c r="L89" s="241">
        <f>SUM(H89:K89)</f>
        <v>10</v>
      </c>
      <c r="M89" s="44"/>
      <c r="N89" s="46"/>
    </row>
    <row r="90" spans="1:14" s="4" customFormat="1" ht="48" customHeight="1" x14ac:dyDescent="0.3">
      <c r="A90" s="121" t="s">
        <v>53</v>
      </c>
      <c r="B90" s="113"/>
      <c r="C90" s="15"/>
      <c r="D90" s="17"/>
      <c r="E90" s="17"/>
      <c r="F90" s="18"/>
      <c r="G90" s="18"/>
      <c r="H90" s="18"/>
      <c r="I90" s="15"/>
      <c r="J90" s="17"/>
      <c r="K90" s="17"/>
      <c r="L90" s="17"/>
      <c r="M90" s="113"/>
      <c r="N90" s="18"/>
    </row>
    <row r="91" spans="1:14" s="4" customFormat="1" ht="25.5" customHeight="1" x14ac:dyDescent="0.3">
      <c r="A91" s="121" t="s">
        <v>134</v>
      </c>
      <c r="B91" s="113"/>
      <c r="C91" s="15"/>
      <c r="D91" s="17"/>
      <c r="E91" s="17"/>
      <c r="F91" s="18"/>
      <c r="G91" s="18"/>
      <c r="H91" s="18"/>
      <c r="I91" s="15"/>
      <c r="J91" s="17"/>
      <c r="K91" s="17"/>
      <c r="L91" s="17"/>
      <c r="M91" s="113"/>
      <c r="N91" s="18"/>
    </row>
    <row r="92" spans="1:14" s="4" customFormat="1" ht="23.25" customHeight="1" x14ac:dyDescent="0.3">
      <c r="A92" s="121" t="s">
        <v>133</v>
      </c>
      <c r="B92" s="113"/>
      <c r="C92" s="15"/>
      <c r="D92" s="135"/>
      <c r="E92" s="135"/>
      <c r="F92" s="18"/>
      <c r="G92" s="18"/>
      <c r="H92" s="18"/>
      <c r="I92" s="15"/>
      <c r="J92" s="17"/>
      <c r="K92" s="17"/>
      <c r="L92" s="17"/>
      <c r="M92" s="113"/>
      <c r="N92" s="18"/>
    </row>
    <row r="93" spans="1:14" s="4" customFormat="1" ht="24" customHeight="1" x14ac:dyDescent="0.3">
      <c r="A93" s="43" t="s">
        <v>25</v>
      </c>
      <c r="B93" s="44">
        <v>0</v>
      </c>
      <c r="C93" s="44">
        <v>0</v>
      </c>
      <c r="D93" s="134">
        <v>70</v>
      </c>
      <c r="E93" s="134">
        <v>30</v>
      </c>
      <c r="F93" s="46">
        <f>SUM(B93:E93)</f>
        <v>100</v>
      </c>
      <c r="G93" s="46"/>
      <c r="H93" s="46">
        <v>0</v>
      </c>
      <c r="I93" s="34">
        <v>0</v>
      </c>
      <c r="J93" s="45"/>
      <c r="K93" s="45"/>
      <c r="L93" s="45">
        <f>SUM(H93:K93)</f>
        <v>0</v>
      </c>
      <c r="M93" s="44"/>
      <c r="N93" s="46"/>
    </row>
    <row r="94" spans="1:14" s="4" customFormat="1" ht="48.75" customHeight="1" x14ac:dyDescent="0.3">
      <c r="A94" s="121" t="s">
        <v>54</v>
      </c>
      <c r="B94" s="113"/>
      <c r="C94" s="15"/>
      <c r="D94" s="17"/>
      <c r="E94" s="17"/>
      <c r="F94" s="18"/>
      <c r="G94" s="18"/>
      <c r="H94" s="18"/>
      <c r="I94" s="15"/>
      <c r="J94" s="17"/>
      <c r="K94" s="17"/>
      <c r="L94" s="17"/>
      <c r="M94" s="113"/>
      <c r="N94" s="18"/>
    </row>
    <row r="95" spans="1:14" s="4" customFormat="1" ht="27.75" customHeight="1" x14ac:dyDescent="0.3">
      <c r="A95" s="121" t="s">
        <v>93</v>
      </c>
      <c r="B95" s="113"/>
      <c r="C95" s="15"/>
      <c r="D95" s="17"/>
      <c r="E95" s="17"/>
      <c r="F95" s="18"/>
      <c r="G95" s="18"/>
      <c r="H95" s="18"/>
      <c r="I95" s="15"/>
      <c r="J95" s="17"/>
      <c r="K95" s="17"/>
      <c r="L95" s="17"/>
      <c r="M95" s="113"/>
      <c r="N95" s="18"/>
    </row>
    <row r="96" spans="1:14" s="4" customFormat="1" ht="45.75" customHeight="1" x14ac:dyDescent="0.3">
      <c r="A96" s="121" t="s">
        <v>94</v>
      </c>
      <c r="B96" s="113"/>
      <c r="C96" s="15"/>
      <c r="D96" s="17"/>
      <c r="E96" s="17"/>
      <c r="F96" s="18"/>
      <c r="G96" s="18"/>
      <c r="H96" s="18"/>
      <c r="I96" s="15"/>
      <c r="J96" s="17"/>
      <c r="K96" s="17"/>
      <c r="L96" s="17"/>
      <c r="M96" s="113"/>
      <c r="N96" s="18"/>
    </row>
    <row r="97" spans="1:14" s="4" customFormat="1" ht="43.5" customHeight="1" x14ac:dyDescent="0.3">
      <c r="A97" s="121" t="s">
        <v>95</v>
      </c>
      <c r="B97" s="113"/>
      <c r="C97" s="22"/>
      <c r="D97" s="135"/>
      <c r="E97" s="135"/>
      <c r="F97" s="136"/>
      <c r="G97" s="18"/>
      <c r="H97" s="18"/>
      <c r="I97" s="15"/>
      <c r="J97" s="17"/>
      <c r="K97" s="17"/>
      <c r="L97" s="17"/>
      <c r="M97" s="113"/>
      <c r="N97" s="18"/>
    </row>
    <row r="98" spans="1:14" s="4" customFormat="1" ht="24" customHeight="1" x14ac:dyDescent="0.3">
      <c r="A98" s="43" t="s">
        <v>25</v>
      </c>
      <c r="B98" s="44">
        <v>0</v>
      </c>
      <c r="C98" s="55">
        <v>19</v>
      </c>
      <c r="D98" s="134">
        <v>48</v>
      </c>
      <c r="E98" s="134">
        <v>33</v>
      </c>
      <c r="F98" s="46">
        <f>SUM(B98:E98)</f>
        <v>100</v>
      </c>
      <c r="G98" s="46"/>
      <c r="H98" s="46">
        <v>0</v>
      </c>
      <c r="I98" s="34">
        <v>20</v>
      </c>
      <c r="J98" s="45"/>
      <c r="K98" s="45"/>
      <c r="L98" s="45">
        <f>SUM(H98:K98)</f>
        <v>20</v>
      </c>
      <c r="M98" s="44"/>
      <c r="N98" s="46"/>
    </row>
    <row r="99" spans="1:14" s="4" customFormat="1" ht="26.25" customHeight="1" x14ac:dyDescent="0.5">
      <c r="A99" s="51" t="s">
        <v>55</v>
      </c>
      <c r="B99" s="54">
        <f>B101</f>
        <v>0</v>
      </c>
      <c r="C99" s="54">
        <f t="shared" ref="C99:E99" si="14">C101</f>
        <v>19</v>
      </c>
      <c r="D99" s="54">
        <f t="shared" si="14"/>
        <v>48</v>
      </c>
      <c r="E99" s="54">
        <f t="shared" si="14"/>
        <v>33</v>
      </c>
      <c r="F99" s="54">
        <f>F101</f>
        <v>100</v>
      </c>
      <c r="G99" s="52"/>
      <c r="H99" s="54">
        <f>H101</f>
        <v>40</v>
      </c>
      <c r="I99" s="54">
        <f t="shared" ref="I99:L99" si="15">I101</f>
        <v>60</v>
      </c>
      <c r="J99" s="54">
        <f t="shared" si="15"/>
        <v>0</v>
      </c>
      <c r="K99" s="54">
        <f t="shared" si="15"/>
        <v>0</v>
      </c>
      <c r="L99" s="54">
        <f t="shared" si="15"/>
        <v>100</v>
      </c>
      <c r="M99" s="53"/>
      <c r="N99" s="53" t="s">
        <v>103</v>
      </c>
    </row>
    <row r="100" spans="1:14" s="4" customFormat="1" ht="24" customHeight="1" x14ac:dyDescent="0.3">
      <c r="A100" s="121" t="s">
        <v>56</v>
      </c>
      <c r="B100" s="113"/>
      <c r="C100" s="22"/>
      <c r="D100" s="135"/>
      <c r="E100" s="135"/>
      <c r="F100" s="136"/>
      <c r="G100" s="18"/>
      <c r="H100" s="18"/>
      <c r="I100" s="15"/>
      <c r="J100" s="17"/>
      <c r="K100" s="17"/>
      <c r="L100" s="17"/>
      <c r="M100" s="113"/>
      <c r="N100" s="18"/>
    </row>
    <row r="101" spans="1:14" s="4" customFormat="1" ht="24" customHeight="1" x14ac:dyDescent="0.3">
      <c r="A101" s="43" t="s">
        <v>25</v>
      </c>
      <c r="B101" s="44">
        <v>0</v>
      </c>
      <c r="C101" s="55">
        <v>19</v>
      </c>
      <c r="D101" s="134">
        <v>48</v>
      </c>
      <c r="E101" s="134">
        <v>33</v>
      </c>
      <c r="F101" s="46">
        <f>SUM(B101:E101)</f>
        <v>100</v>
      </c>
      <c r="G101" s="46"/>
      <c r="H101" s="46">
        <v>40</v>
      </c>
      <c r="I101" s="34">
        <v>60</v>
      </c>
      <c r="J101" s="45"/>
      <c r="K101" s="45"/>
      <c r="L101" s="45">
        <f>SUM(H101:K101)</f>
        <v>100</v>
      </c>
      <c r="M101" s="44"/>
      <c r="N101" s="46"/>
    </row>
    <row r="102" spans="1:14" s="4" customFormat="1" ht="51.75" customHeight="1" x14ac:dyDescent="0.5">
      <c r="A102" s="119" t="s">
        <v>107</v>
      </c>
      <c r="B102" s="50">
        <f>B109</f>
        <v>30</v>
      </c>
      <c r="C102" s="50">
        <f t="shared" ref="C102:F102" si="16">C109</f>
        <v>25</v>
      </c>
      <c r="D102" s="50">
        <f t="shared" si="16"/>
        <v>25</v>
      </c>
      <c r="E102" s="50">
        <f t="shared" si="16"/>
        <v>20</v>
      </c>
      <c r="F102" s="50">
        <f t="shared" si="16"/>
        <v>100</v>
      </c>
      <c r="G102" s="50"/>
      <c r="H102" s="50">
        <f>H109</f>
        <v>30</v>
      </c>
      <c r="I102" s="50">
        <f t="shared" ref="I102:K102" si="17">I109</f>
        <v>29</v>
      </c>
      <c r="J102" s="50">
        <f t="shared" si="17"/>
        <v>0</v>
      </c>
      <c r="K102" s="50">
        <f t="shared" si="17"/>
        <v>0</v>
      </c>
      <c r="L102" s="50">
        <f>SUM(H102:K102)</f>
        <v>59</v>
      </c>
      <c r="M102" s="13"/>
      <c r="N102" s="13"/>
    </row>
    <row r="103" spans="1:14" s="4" customFormat="1" ht="51.75" customHeight="1" x14ac:dyDescent="0.5">
      <c r="A103" s="51" t="s">
        <v>57</v>
      </c>
      <c r="B103" s="54"/>
      <c r="C103" s="54"/>
      <c r="D103" s="54"/>
      <c r="E103" s="54"/>
      <c r="F103" s="54"/>
      <c r="G103" s="52"/>
      <c r="H103" s="54"/>
      <c r="I103" s="54"/>
      <c r="J103" s="54"/>
      <c r="K103" s="54"/>
      <c r="L103" s="54"/>
      <c r="M103" s="53"/>
      <c r="N103" s="53" t="s">
        <v>101</v>
      </c>
    </row>
    <row r="104" spans="1:14" s="4" customFormat="1" ht="24.75" customHeight="1" x14ac:dyDescent="0.5">
      <c r="A104" s="120" t="s">
        <v>148</v>
      </c>
      <c r="B104" s="135">
        <v>28</v>
      </c>
      <c r="C104" s="135"/>
      <c r="D104" s="135"/>
      <c r="E104" s="135"/>
      <c r="F104" s="135"/>
      <c r="G104" s="14"/>
      <c r="H104" s="135">
        <v>28</v>
      </c>
      <c r="I104" s="135"/>
      <c r="J104" s="135"/>
      <c r="K104" s="135"/>
      <c r="L104" s="135"/>
      <c r="M104" s="16"/>
      <c r="N104" s="16"/>
    </row>
    <row r="105" spans="1:14" s="4" customFormat="1" ht="24.75" customHeight="1" x14ac:dyDescent="0.5">
      <c r="A105" s="120" t="s">
        <v>149</v>
      </c>
      <c r="B105" s="135"/>
      <c r="C105" s="135">
        <v>20</v>
      </c>
      <c r="D105" s="135">
        <v>15</v>
      </c>
      <c r="E105" s="135"/>
      <c r="F105" s="135"/>
      <c r="G105" s="14"/>
      <c r="H105" s="135"/>
      <c r="I105" s="135">
        <v>24</v>
      </c>
      <c r="J105" s="135"/>
      <c r="K105" s="135"/>
      <c r="L105" s="135"/>
      <c r="M105" s="16"/>
      <c r="N105" s="16"/>
    </row>
    <row r="106" spans="1:14" s="4" customFormat="1" ht="24.75" customHeight="1" x14ac:dyDescent="0.5">
      <c r="A106" s="120" t="s">
        <v>150</v>
      </c>
      <c r="B106" s="135"/>
      <c r="C106" s="135"/>
      <c r="D106" s="135">
        <v>5</v>
      </c>
      <c r="E106" s="135"/>
      <c r="F106" s="135"/>
      <c r="G106" s="14"/>
      <c r="H106" s="135"/>
      <c r="I106" s="135"/>
      <c r="J106" s="135"/>
      <c r="K106" s="135"/>
      <c r="L106" s="135"/>
      <c r="M106" s="16"/>
      <c r="N106" s="16"/>
    </row>
    <row r="107" spans="1:14" s="4" customFormat="1" ht="24.75" customHeight="1" x14ac:dyDescent="0.5">
      <c r="A107" s="120" t="s">
        <v>151</v>
      </c>
      <c r="B107" s="135"/>
      <c r="C107" s="135"/>
      <c r="D107" s="135"/>
      <c r="E107" s="135">
        <v>10</v>
      </c>
      <c r="F107" s="135"/>
      <c r="G107" s="14"/>
      <c r="H107" s="135"/>
      <c r="I107" s="135"/>
      <c r="J107" s="135"/>
      <c r="K107" s="135"/>
      <c r="L107" s="135"/>
      <c r="M107" s="16"/>
      <c r="N107" s="16"/>
    </row>
    <row r="108" spans="1:14" s="4" customFormat="1" ht="24.75" customHeight="1" x14ac:dyDescent="0.5">
      <c r="A108" s="120" t="s">
        <v>152</v>
      </c>
      <c r="B108" s="135">
        <v>2</v>
      </c>
      <c r="C108" s="135">
        <v>5</v>
      </c>
      <c r="D108" s="135">
        <v>5</v>
      </c>
      <c r="E108" s="135">
        <v>10</v>
      </c>
      <c r="F108" s="135"/>
      <c r="G108" s="14"/>
      <c r="H108" s="135">
        <v>2</v>
      </c>
      <c r="I108" s="135">
        <v>5</v>
      </c>
      <c r="J108" s="135"/>
      <c r="K108" s="135"/>
      <c r="L108" s="135"/>
      <c r="M108" s="16"/>
      <c r="N108" s="16"/>
    </row>
    <row r="109" spans="1:14" s="4" customFormat="1" ht="24" customHeight="1" x14ac:dyDescent="0.3">
      <c r="A109" s="43" t="s">
        <v>25</v>
      </c>
      <c r="B109" s="55">
        <f>SUM(B104:B108)</f>
        <v>30</v>
      </c>
      <c r="C109" s="55">
        <f t="shared" ref="C109:E109" si="18">SUM(C104:C108)</f>
        <v>25</v>
      </c>
      <c r="D109" s="55">
        <f t="shared" si="18"/>
        <v>25</v>
      </c>
      <c r="E109" s="55">
        <f t="shared" si="18"/>
        <v>20</v>
      </c>
      <c r="F109" s="46">
        <f>SUM(B109:E109)</f>
        <v>100</v>
      </c>
      <c r="G109" s="46"/>
      <c r="H109" s="222">
        <f>SUM(H104:H108)</f>
        <v>30</v>
      </c>
      <c r="I109" s="222">
        <f t="shared" ref="I109:K109" si="19">SUM(I104:I108)</f>
        <v>29</v>
      </c>
      <c r="J109" s="222">
        <f t="shared" si="19"/>
        <v>0</v>
      </c>
      <c r="K109" s="222">
        <f t="shared" si="19"/>
        <v>0</v>
      </c>
      <c r="L109" s="223">
        <f>SUM(H109:K109)</f>
        <v>59</v>
      </c>
      <c r="M109" s="44"/>
      <c r="N109" s="46"/>
    </row>
    <row r="110" spans="1:14" s="4" customFormat="1" ht="42.75" customHeight="1" x14ac:dyDescent="0.5">
      <c r="A110" s="119" t="s">
        <v>109</v>
      </c>
      <c r="B110" s="50">
        <f>(B117+B124+B131)/3</f>
        <v>10</v>
      </c>
      <c r="C110" s="50">
        <f t="shared" ref="C110:E110" si="20">(C117+C124+C131)/3</f>
        <v>31.666666666666668</v>
      </c>
      <c r="D110" s="50">
        <f t="shared" si="20"/>
        <v>45</v>
      </c>
      <c r="E110" s="50">
        <f t="shared" si="20"/>
        <v>10</v>
      </c>
      <c r="F110" s="50">
        <f>SUM(B110:E110)</f>
        <v>96.666666666666671</v>
      </c>
      <c r="G110" s="50"/>
      <c r="H110" s="50">
        <f>(H117+H124+H131)/3</f>
        <v>13.333333333333334</v>
      </c>
      <c r="I110" s="50">
        <f t="shared" ref="I110:K110" si="21">(I117+I124+I131)/3</f>
        <v>23.333333333333332</v>
      </c>
      <c r="J110" s="50">
        <f t="shared" si="21"/>
        <v>0</v>
      </c>
      <c r="K110" s="50">
        <f t="shared" si="21"/>
        <v>0</v>
      </c>
      <c r="L110" s="50">
        <f>SUM(H110:K110)</f>
        <v>36.666666666666664</v>
      </c>
      <c r="M110" s="13"/>
      <c r="N110" s="13" t="s">
        <v>65</v>
      </c>
    </row>
    <row r="111" spans="1:14" s="4" customFormat="1" ht="39" customHeight="1" x14ac:dyDescent="0.5">
      <c r="A111" s="51" t="s">
        <v>70</v>
      </c>
      <c r="B111" s="54"/>
      <c r="C111" s="54"/>
      <c r="D111" s="54"/>
      <c r="E111" s="54"/>
      <c r="F111" s="54"/>
      <c r="G111" s="52"/>
      <c r="H111" s="54"/>
      <c r="I111" s="54"/>
      <c r="J111" s="54"/>
      <c r="K111" s="54"/>
      <c r="L111" s="54"/>
      <c r="M111" s="53"/>
      <c r="N111" s="53"/>
    </row>
    <row r="112" spans="1:14" s="4" customFormat="1" ht="24" customHeight="1" x14ac:dyDescent="0.3">
      <c r="A112" s="121" t="s">
        <v>78</v>
      </c>
      <c r="B112" s="113">
        <v>10</v>
      </c>
      <c r="C112" s="15">
        <v>30</v>
      </c>
      <c r="D112" s="17">
        <v>20</v>
      </c>
      <c r="E112" s="17">
        <v>10</v>
      </c>
      <c r="F112" s="18"/>
      <c r="G112" s="18"/>
      <c r="H112" s="18">
        <v>10</v>
      </c>
      <c r="I112" s="15">
        <v>25</v>
      </c>
      <c r="J112" s="17"/>
      <c r="K112" s="17"/>
      <c r="L112" s="17">
        <f>SUM(H112:K112)</f>
        <v>35</v>
      </c>
      <c r="M112" s="113"/>
      <c r="N112" s="18"/>
    </row>
    <row r="113" spans="1:14" s="4" customFormat="1" ht="24" customHeight="1" x14ac:dyDescent="0.3">
      <c r="A113" s="121" t="s">
        <v>79</v>
      </c>
      <c r="B113" s="113"/>
      <c r="C113" s="15"/>
      <c r="D113" s="17">
        <v>20</v>
      </c>
      <c r="E113" s="17"/>
      <c r="F113" s="18"/>
      <c r="G113" s="18"/>
      <c r="H113" s="18"/>
      <c r="I113" s="15"/>
      <c r="J113" s="17"/>
      <c r="K113" s="17"/>
      <c r="L113" s="17"/>
      <c r="M113" s="113"/>
      <c r="N113" s="18"/>
    </row>
    <row r="114" spans="1:14" s="4" customFormat="1" ht="24" customHeight="1" x14ac:dyDescent="0.3">
      <c r="A114" s="121" t="s">
        <v>80</v>
      </c>
      <c r="B114" s="113"/>
      <c r="C114" s="15">
        <v>5</v>
      </c>
      <c r="D114" s="17"/>
      <c r="E114" s="17"/>
      <c r="F114" s="18"/>
      <c r="G114" s="18"/>
      <c r="H114" s="18"/>
      <c r="I114" s="15">
        <v>5</v>
      </c>
      <c r="J114" s="17"/>
      <c r="K114" s="17"/>
      <c r="L114" s="17">
        <f>SUM(I114:K114)</f>
        <v>5</v>
      </c>
      <c r="M114" s="113"/>
      <c r="N114" s="18"/>
    </row>
    <row r="115" spans="1:14" s="4" customFormat="1" ht="24" customHeight="1" x14ac:dyDescent="0.3">
      <c r="A115" s="121" t="s">
        <v>81</v>
      </c>
      <c r="B115" s="113"/>
      <c r="C115" s="15"/>
      <c r="D115" s="17">
        <v>5</v>
      </c>
      <c r="E115" s="17"/>
      <c r="F115" s="18"/>
      <c r="G115" s="18"/>
      <c r="H115" s="18"/>
      <c r="I115" s="15"/>
      <c r="J115" s="17"/>
      <c r="K115" s="17"/>
      <c r="L115" s="17"/>
      <c r="M115" s="113"/>
      <c r="N115" s="18"/>
    </row>
    <row r="116" spans="1:14" s="4" customFormat="1" ht="24" customHeight="1" x14ac:dyDescent="0.3">
      <c r="A116" s="121" t="s">
        <v>82</v>
      </c>
      <c r="B116" s="113"/>
      <c r="C116" s="15"/>
      <c r="D116" s="17"/>
      <c r="E116" s="17"/>
      <c r="F116" s="18"/>
      <c r="G116" s="18"/>
      <c r="H116" s="18"/>
      <c r="I116" s="15"/>
      <c r="J116" s="17"/>
      <c r="K116" s="17"/>
      <c r="L116" s="17"/>
      <c r="M116" s="113"/>
      <c r="N116" s="18"/>
    </row>
    <row r="117" spans="1:14" s="4" customFormat="1" ht="24" customHeight="1" x14ac:dyDescent="0.3">
      <c r="A117" s="43" t="s">
        <v>25</v>
      </c>
      <c r="B117" s="44">
        <f>B112</f>
        <v>10</v>
      </c>
      <c r="C117" s="55">
        <f>C112+C113+C114</f>
        <v>35</v>
      </c>
      <c r="D117" s="55">
        <f>D112+D115+D113</f>
        <v>45</v>
      </c>
      <c r="E117" s="55">
        <f>E112</f>
        <v>10</v>
      </c>
      <c r="F117" s="46">
        <f>SUM(B117:E117)</f>
        <v>100</v>
      </c>
      <c r="G117" s="46"/>
      <c r="H117" s="46">
        <f>H112</f>
        <v>10</v>
      </c>
      <c r="I117" s="46">
        <f>SUM(I112:I114)</f>
        <v>30</v>
      </c>
      <c r="J117" s="46">
        <f t="shared" ref="J117:K117" si="22">J112</f>
        <v>0</v>
      </c>
      <c r="K117" s="46">
        <f t="shared" si="22"/>
        <v>0</v>
      </c>
      <c r="L117" s="45">
        <f>SUM(H117:K117)</f>
        <v>40</v>
      </c>
      <c r="M117" s="44"/>
      <c r="N117" s="46"/>
    </row>
    <row r="118" spans="1:14" s="4" customFormat="1" ht="44.25" customHeight="1" x14ac:dyDescent="0.5">
      <c r="A118" s="51" t="s">
        <v>58</v>
      </c>
      <c r="B118" s="54"/>
      <c r="C118" s="54"/>
      <c r="D118" s="54"/>
      <c r="E118" s="54"/>
      <c r="F118" s="54"/>
      <c r="G118" s="52"/>
      <c r="H118" s="54"/>
      <c r="I118" s="54"/>
      <c r="J118" s="54"/>
      <c r="K118" s="54"/>
      <c r="L118" s="54"/>
      <c r="M118" s="53"/>
      <c r="N118" s="53"/>
    </row>
    <row r="119" spans="1:14" s="4" customFormat="1" ht="21.75" customHeight="1" x14ac:dyDescent="0.5">
      <c r="A119" s="120" t="s">
        <v>83</v>
      </c>
      <c r="B119" s="17">
        <v>10</v>
      </c>
      <c r="C119" s="17">
        <v>30</v>
      </c>
      <c r="D119" s="17">
        <v>20</v>
      </c>
      <c r="E119" s="17">
        <v>10</v>
      </c>
      <c r="F119" s="17"/>
      <c r="G119" s="14"/>
      <c r="H119" s="17">
        <v>20</v>
      </c>
      <c r="I119" s="17">
        <v>15</v>
      </c>
      <c r="J119" s="17"/>
      <c r="K119" s="17"/>
      <c r="L119" s="17">
        <f>SUM(H119:K119)</f>
        <v>35</v>
      </c>
      <c r="M119" s="16"/>
      <c r="N119" s="16"/>
    </row>
    <row r="120" spans="1:14" s="4" customFormat="1" ht="23.25" customHeight="1" x14ac:dyDescent="0.5">
      <c r="A120" s="120" t="s">
        <v>84</v>
      </c>
      <c r="B120" s="17"/>
      <c r="C120" s="17"/>
      <c r="D120" s="17">
        <v>20</v>
      </c>
      <c r="E120" s="17"/>
      <c r="F120" s="17"/>
      <c r="G120" s="14"/>
      <c r="H120" s="17"/>
      <c r="I120" s="17"/>
      <c r="J120" s="17"/>
      <c r="K120" s="17"/>
      <c r="L120" s="17"/>
      <c r="M120" s="16"/>
      <c r="N120" s="16"/>
    </row>
    <row r="121" spans="1:14" s="4" customFormat="1" ht="24" customHeight="1" x14ac:dyDescent="0.3">
      <c r="A121" s="121" t="s">
        <v>85</v>
      </c>
      <c r="B121" s="113"/>
      <c r="C121" s="15"/>
      <c r="D121" s="17">
        <v>5</v>
      </c>
      <c r="E121" s="17"/>
      <c r="F121" s="18"/>
      <c r="G121" s="18"/>
      <c r="H121" s="18"/>
      <c r="I121" s="15"/>
      <c r="J121" s="17"/>
      <c r="K121" s="17"/>
      <c r="L121" s="17"/>
      <c r="M121" s="113"/>
      <c r="N121" s="18"/>
    </row>
    <row r="122" spans="1:14" s="4" customFormat="1" ht="24" customHeight="1" x14ac:dyDescent="0.3">
      <c r="A122" s="121" t="s">
        <v>86</v>
      </c>
      <c r="B122" s="113"/>
      <c r="C122" s="15"/>
      <c r="D122" s="17">
        <v>5</v>
      </c>
      <c r="E122" s="17"/>
      <c r="F122" s="18"/>
      <c r="G122" s="18"/>
      <c r="H122" s="18"/>
      <c r="I122" s="15"/>
      <c r="J122" s="17"/>
      <c r="K122" s="17"/>
      <c r="L122" s="17"/>
      <c r="M122" s="113"/>
      <c r="N122" s="18"/>
    </row>
    <row r="123" spans="1:14" s="4" customFormat="1" ht="24" customHeight="1" x14ac:dyDescent="0.3">
      <c r="A123" s="121" t="s">
        <v>82</v>
      </c>
      <c r="B123" s="113"/>
      <c r="C123" s="15"/>
      <c r="D123" s="17"/>
      <c r="E123" s="17"/>
      <c r="F123" s="18"/>
      <c r="G123" s="18"/>
      <c r="H123" s="18"/>
      <c r="I123" s="15"/>
      <c r="J123" s="17"/>
      <c r="K123" s="17"/>
      <c r="L123" s="17"/>
      <c r="M123" s="113"/>
      <c r="N123" s="18"/>
    </row>
    <row r="124" spans="1:14" s="4" customFormat="1" ht="24" customHeight="1" x14ac:dyDescent="0.3">
      <c r="A124" s="43" t="s">
        <v>25</v>
      </c>
      <c r="B124" s="55">
        <f>B119</f>
        <v>10</v>
      </c>
      <c r="C124" s="55">
        <f>C119+C121</f>
        <v>30</v>
      </c>
      <c r="D124" s="134">
        <f>D119+D120+D122</f>
        <v>45</v>
      </c>
      <c r="E124" s="134">
        <f>E119</f>
        <v>10</v>
      </c>
      <c r="F124" s="46">
        <f>SUM(B124:E124)</f>
        <v>95</v>
      </c>
      <c r="G124" s="46"/>
      <c r="H124" s="46">
        <f>H119</f>
        <v>20</v>
      </c>
      <c r="I124" s="46">
        <f>I119</f>
        <v>15</v>
      </c>
      <c r="J124" s="46"/>
      <c r="K124" s="46"/>
      <c r="L124" s="45">
        <f>SUM(H124:K124)</f>
        <v>35</v>
      </c>
      <c r="M124" s="44"/>
      <c r="N124" s="46"/>
    </row>
    <row r="125" spans="1:14" s="4" customFormat="1" ht="27" customHeight="1" x14ac:dyDescent="0.5">
      <c r="A125" s="51" t="s">
        <v>59</v>
      </c>
      <c r="B125" s="54"/>
      <c r="C125" s="54"/>
      <c r="D125" s="54"/>
      <c r="E125" s="54"/>
      <c r="F125" s="54"/>
      <c r="G125" s="52"/>
      <c r="H125" s="54"/>
      <c r="I125" s="54"/>
      <c r="J125" s="54"/>
      <c r="K125" s="54"/>
      <c r="L125" s="54"/>
      <c r="M125" s="53"/>
      <c r="N125" s="53"/>
    </row>
    <row r="126" spans="1:14" s="4" customFormat="1" ht="21.75" customHeight="1" x14ac:dyDescent="0.5">
      <c r="A126" s="120" t="s">
        <v>87</v>
      </c>
      <c r="B126" s="17">
        <v>10</v>
      </c>
      <c r="C126" s="17">
        <v>30</v>
      </c>
      <c r="D126" s="17">
        <v>20</v>
      </c>
      <c r="E126" s="17">
        <v>10</v>
      </c>
      <c r="F126" s="17"/>
      <c r="G126" s="14"/>
      <c r="H126" s="17">
        <v>10</v>
      </c>
      <c r="I126" s="17">
        <v>25</v>
      </c>
      <c r="J126" s="17"/>
      <c r="K126" s="17"/>
      <c r="L126" s="17">
        <f>SUM(H126:K126)</f>
        <v>35</v>
      </c>
      <c r="M126" s="16"/>
      <c r="N126" s="16"/>
    </row>
    <row r="127" spans="1:14" s="4" customFormat="1" ht="20.25" customHeight="1" x14ac:dyDescent="0.5">
      <c r="A127" s="120" t="s">
        <v>88</v>
      </c>
      <c r="B127" s="17"/>
      <c r="C127" s="17"/>
      <c r="D127" s="17">
        <v>20</v>
      </c>
      <c r="E127" s="17"/>
      <c r="F127" s="17"/>
      <c r="G127" s="14"/>
      <c r="H127" s="17"/>
      <c r="I127" s="17"/>
      <c r="J127" s="17"/>
      <c r="K127" s="17"/>
      <c r="L127" s="17"/>
      <c r="M127" s="16"/>
      <c r="N127" s="16"/>
    </row>
    <row r="128" spans="1:14" s="4" customFormat="1" ht="21.75" customHeight="1" x14ac:dyDescent="0.5">
      <c r="A128" s="120" t="s">
        <v>89</v>
      </c>
      <c r="B128" s="113"/>
      <c r="C128" s="15"/>
      <c r="D128" s="17">
        <v>5</v>
      </c>
      <c r="E128" s="17"/>
      <c r="F128" s="17"/>
      <c r="G128" s="14"/>
      <c r="H128" s="17"/>
      <c r="I128" s="17"/>
      <c r="J128" s="17"/>
      <c r="K128" s="17"/>
      <c r="L128" s="17"/>
      <c r="M128" s="16"/>
      <c r="N128" s="16"/>
    </row>
    <row r="129" spans="1:14" s="4" customFormat="1" ht="21" customHeight="1" x14ac:dyDescent="0.5">
      <c r="A129" s="120" t="s">
        <v>90</v>
      </c>
      <c r="B129" s="113"/>
      <c r="C129" s="15"/>
      <c r="D129" s="17">
        <v>5</v>
      </c>
      <c r="E129" s="17"/>
      <c r="F129" s="17"/>
      <c r="G129" s="14"/>
      <c r="H129" s="17"/>
      <c r="I129" s="17"/>
      <c r="J129" s="17"/>
      <c r="K129" s="17"/>
      <c r="L129" s="17"/>
      <c r="M129" s="16"/>
      <c r="N129" s="16"/>
    </row>
    <row r="130" spans="1:14" s="4" customFormat="1" ht="21" customHeight="1" x14ac:dyDescent="0.5">
      <c r="A130" s="120" t="s">
        <v>91</v>
      </c>
      <c r="B130" s="17"/>
      <c r="C130" s="17"/>
      <c r="D130" s="17"/>
      <c r="E130" s="17"/>
      <c r="F130" s="17"/>
      <c r="G130" s="14"/>
      <c r="H130" s="17"/>
      <c r="I130" s="17"/>
      <c r="J130" s="17"/>
      <c r="K130" s="17"/>
      <c r="L130" s="17"/>
      <c r="M130" s="16"/>
      <c r="N130" s="16"/>
    </row>
    <row r="131" spans="1:14" s="4" customFormat="1" ht="24" customHeight="1" x14ac:dyDescent="0.3">
      <c r="A131" s="43" t="s">
        <v>25</v>
      </c>
      <c r="B131" s="55">
        <f>B126</f>
        <v>10</v>
      </c>
      <c r="C131" s="55">
        <f>C126++C128</f>
        <v>30</v>
      </c>
      <c r="D131" s="134">
        <f>D126+D127+D129</f>
        <v>45</v>
      </c>
      <c r="E131" s="134">
        <f>E126</f>
        <v>10</v>
      </c>
      <c r="F131" s="46">
        <f>SUM(B131:E131)</f>
        <v>95</v>
      </c>
      <c r="G131" s="46"/>
      <c r="H131" s="46">
        <f>H126</f>
        <v>10</v>
      </c>
      <c r="I131" s="46">
        <f t="shared" ref="I131" si="23">I126</f>
        <v>25</v>
      </c>
      <c r="J131" s="46"/>
      <c r="K131" s="46"/>
      <c r="L131" s="45">
        <f>SUM(H131:K131)</f>
        <v>35</v>
      </c>
      <c r="M131" s="44"/>
      <c r="N131" s="46"/>
    </row>
    <row r="132" spans="1:14" s="4" customFormat="1" ht="23.25" customHeight="1" x14ac:dyDescent="0.3">
      <c r="A132" s="138" t="s">
        <v>60</v>
      </c>
      <c r="B132" s="202">
        <f>B133</f>
        <v>30</v>
      </c>
      <c r="C132" s="202">
        <f t="shared" ref="C132:F132" si="24">C133</f>
        <v>25</v>
      </c>
      <c r="D132" s="202">
        <f t="shared" si="24"/>
        <v>25</v>
      </c>
      <c r="E132" s="202">
        <f t="shared" si="24"/>
        <v>20</v>
      </c>
      <c r="F132" s="202">
        <f t="shared" si="24"/>
        <v>100</v>
      </c>
      <c r="G132" s="201"/>
      <c r="H132" s="202">
        <f>H133</f>
        <v>30</v>
      </c>
      <c r="I132" s="202">
        <f t="shared" ref="I132:K132" si="25">I133</f>
        <v>25</v>
      </c>
      <c r="J132" s="202">
        <f t="shared" si="25"/>
        <v>0</v>
      </c>
      <c r="K132" s="202">
        <f t="shared" si="25"/>
        <v>0</v>
      </c>
      <c r="L132" s="203">
        <f>SUM(H132:K132)</f>
        <v>55</v>
      </c>
      <c r="M132" s="204"/>
      <c r="N132" s="201"/>
    </row>
    <row r="133" spans="1:14" s="4" customFormat="1" ht="27" customHeight="1" x14ac:dyDescent="0.5">
      <c r="A133" s="119" t="s">
        <v>110</v>
      </c>
      <c r="B133" s="50">
        <f>B140</f>
        <v>30</v>
      </c>
      <c r="C133" s="50">
        <f t="shared" ref="C133:E133" si="26">C140</f>
        <v>25</v>
      </c>
      <c r="D133" s="50">
        <f t="shared" si="26"/>
        <v>25</v>
      </c>
      <c r="E133" s="50">
        <f t="shared" si="26"/>
        <v>20</v>
      </c>
      <c r="F133" s="50">
        <f>F140</f>
        <v>100</v>
      </c>
      <c r="G133" s="50"/>
      <c r="H133" s="50">
        <f>H140</f>
        <v>30</v>
      </c>
      <c r="I133" s="50">
        <f t="shared" ref="I133:K133" si="27">I140</f>
        <v>25</v>
      </c>
      <c r="J133" s="50">
        <f t="shared" si="27"/>
        <v>0</v>
      </c>
      <c r="K133" s="50">
        <f t="shared" si="27"/>
        <v>0</v>
      </c>
      <c r="L133" s="50">
        <f>SUM(H133:K133)</f>
        <v>55</v>
      </c>
      <c r="M133" s="13"/>
      <c r="N133" s="13" t="s">
        <v>101</v>
      </c>
    </row>
    <row r="134" spans="1:14" s="4" customFormat="1" ht="24" customHeight="1" x14ac:dyDescent="0.5">
      <c r="A134" s="51" t="s">
        <v>61</v>
      </c>
      <c r="B134" s="54"/>
      <c r="C134" s="54"/>
      <c r="D134" s="54"/>
      <c r="E134" s="54"/>
      <c r="F134" s="54"/>
      <c r="G134" s="52"/>
      <c r="H134" s="54"/>
      <c r="I134" s="54"/>
      <c r="J134" s="54"/>
      <c r="K134" s="54"/>
      <c r="L134" s="54"/>
      <c r="M134" s="53"/>
      <c r="N134" s="53"/>
    </row>
    <row r="135" spans="1:14" s="4" customFormat="1" ht="24" customHeight="1" x14ac:dyDescent="0.3">
      <c r="A135" s="121" t="s">
        <v>140</v>
      </c>
      <c r="B135" s="224">
        <v>20</v>
      </c>
      <c r="C135" s="225"/>
      <c r="D135" s="226"/>
      <c r="E135" s="226"/>
      <c r="F135" s="227">
        <f>SUM(B135:E135)</f>
        <v>20</v>
      </c>
      <c r="G135" s="227"/>
      <c r="H135" s="227">
        <v>20</v>
      </c>
      <c r="I135" s="225"/>
      <c r="J135" s="226"/>
      <c r="K135" s="226"/>
      <c r="L135" s="226"/>
      <c r="M135" s="113"/>
      <c r="N135" s="18"/>
    </row>
    <row r="136" spans="1:14" s="4" customFormat="1" ht="24" customHeight="1" x14ac:dyDescent="0.3">
      <c r="A136" s="121" t="s">
        <v>141</v>
      </c>
      <c r="B136" s="224">
        <v>7</v>
      </c>
      <c r="C136" s="225">
        <v>7</v>
      </c>
      <c r="D136" s="226">
        <v>6</v>
      </c>
      <c r="E136" s="226"/>
      <c r="F136" s="227">
        <f t="shared" ref="F136:F139" si="28">SUM(B136:E136)</f>
        <v>20</v>
      </c>
      <c r="G136" s="227"/>
      <c r="H136" s="227">
        <v>7</v>
      </c>
      <c r="I136" s="225">
        <v>7</v>
      </c>
      <c r="J136" s="226"/>
      <c r="K136" s="226"/>
      <c r="L136" s="226"/>
      <c r="M136" s="113"/>
      <c r="N136" s="18"/>
    </row>
    <row r="137" spans="1:14" s="4" customFormat="1" ht="24" customHeight="1" x14ac:dyDescent="0.3">
      <c r="A137" s="121" t="s">
        <v>142</v>
      </c>
      <c r="B137" s="224"/>
      <c r="C137" s="225">
        <v>11</v>
      </c>
      <c r="D137" s="226">
        <v>4</v>
      </c>
      <c r="E137" s="226">
        <v>3</v>
      </c>
      <c r="F137" s="227">
        <f t="shared" si="28"/>
        <v>18</v>
      </c>
      <c r="G137" s="227"/>
      <c r="H137" s="227"/>
      <c r="I137" s="225">
        <v>11</v>
      </c>
      <c r="J137" s="226"/>
      <c r="K137" s="226"/>
      <c r="L137" s="226"/>
      <c r="M137" s="113"/>
      <c r="N137" s="18"/>
    </row>
    <row r="138" spans="1:14" s="4" customFormat="1" ht="24" customHeight="1" x14ac:dyDescent="0.3">
      <c r="A138" s="121" t="s">
        <v>143</v>
      </c>
      <c r="B138" s="224"/>
      <c r="C138" s="225">
        <v>5</v>
      </c>
      <c r="D138" s="226"/>
      <c r="E138" s="226">
        <v>7</v>
      </c>
      <c r="F138" s="227">
        <f t="shared" si="28"/>
        <v>12</v>
      </c>
      <c r="G138" s="227"/>
      <c r="H138" s="227"/>
      <c r="I138" s="225">
        <v>5</v>
      </c>
      <c r="J138" s="226"/>
      <c r="K138" s="226"/>
      <c r="L138" s="226"/>
      <c r="M138" s="113"/>
      <c r="N138" s="18"/>
    </row>
    <row r="139" spans="1:14" s="4" customFormat="1" ht="24" customHeight="1" x14ac:dyDescent="0.3">
      <c r="A139" s="121" t="s">
        <v>152</v>
      </c>
      <c r="B139" s="224">
        <v>3</v>
      </c>
      <c r="C139" s="225">
        <v>2</v>
      </c>
      <c r="D139" s="226">
        <v>15</v>
      </c>
      <c r="E139" s="226">
        <v>10</v>
      </c>
      <c r="F139" s="227">
        <f t="shared" si="28"/>
        <v>30</v>
      </c>
      <c r="G139" s="227"/>
      <c r="H139" s="227">
        <v>3</v>
      </c>
      <c r="I139" s="225">
        <v>2</v>
      </c>
      <c r="J139" s="226"/>
      <c r="K139" s="226"/>
      <c r="L139" s="226"/>
      <c r="M139" s="113"/>
      <c r="N139" s="18"/>
    </row>
    <row r="140" spans="1:14" s="4" customFormat="1" ht="24" customHeight="1" x14ac:dyDescent="0.3">
      <c r="A140" s="43" t="s">
        <v>25</v>
      </c>
      <c r="B140" s="228">
        <f>SUM(B135:B139)</f>
        <v>30</v>
      </c>
      <c r="C140" s="228">
        <f>SUM(C135:C139)</f>
        <v>25</v>
      </c>
      <c r="D140" s="228">
        <f t="shared" ref="D140:E140" si="29">SUM(D135:D139)</f>
        <v>25</v>
      </c>
      <c r="E140" s="228">
        <f t="shared" si="29"/>
        <v>20</v>
      </c>
      <c r="F140" s="229">
        <f>SUM(B140:E140)</f>
        <v>100</v>
      </c>
      <c r="G140" s="229"/>
      <c r="H140" s="229">
        <f>SUM(H135:H139)</f>
        <v>30</v>
      </c>
      <c r="I140" s="229">
        <f>SUM(I135:I139)</f>
        <v>25</v>
      </c>
      <c r="J140" s="230"/>
      <c r="K140" s="230"/>
      <c r="L140" s="230">
        <f>SUM(H140:K140)</f>
        <v>55</v>
      </c>
      <c r="M140" s="44"/>
      <c r="N140" s="46"/>
    </row>
    <row r="141" spans="1:14" s="4" customFormat="1" ht="21.75" customHeight="1" x14ac:dyDescent="0.3">
      <c r="A141" s="122" t="s">
        <v>62</v>
      </c>
      <c r="B141" s="231">
        <f>B142</f>
        <v>7</v>
      </c>
      <c r="C141" s="231">
        <f t="shared" ref="C141:F141" si="30">C142</f>
        <v>9</v>
      </c>
      <c r="D141" s="231">
        <f t="shared" si="30"/>
        <v>76</v>
      </c>
      <c r="E141" s="231">
        <f t="shared" si="30"/>
        <v>8</v>
      </c>
      <c r="F141" s="231">
        <f t="shared" si="30"/>
        <v>100</v>
      </c>
      <c r="G141" s="232"/>
      <c r="H141" s="231">
        <f>H142</f>
        <v>10</v>
      </c>
      <c r="I141" s="231">
        <f t="shared" ref="I141:K141" si="31">I142</f>
        <v>20</v>
      </c>
      <c r="J141" s="231">
        <f t="shared" si="31"/>
        <v>0</v>
      </c>
      <c r="K141" s="231">
        <f t="shared" si="31"/>
        <v>0</v>
      </c>
      <c r="L141" s="233">
        <f>SUM(H141:K141)</f>
        <v>30</v>
      </c>
      <c r="M141" s="204"/>
      <c r="N141" s="201"/>
    </row>
    <row r="142" spans="1:14" s="4" customFormat="1" ht="27" customHeight="1" x14ac:dyDescent="0.5">
      <c r="A142" s="119" t="s">
        <v>111</v>
      </c>
      <c r="B142" s="50">
        <f>B147</f>
        <v>7</v>
      </c>
      <c r="C142" s="50">
        <f t="shared" ref="C142:F142" si="32">C147</f>
        <v>9</v>
      </c>
      <c r="D142" s="50">
        <f t="shared" si="32"/>
        <v>76</v>
      </c>
      <c r="E142" s="50">
        <f t="shared" si="32"/>
        <v>8</v>
      </c>
      <c r="F142" s="50">
        <f t="shared" si="32"/>
        <v>100</v>
      </c>
      <c r="G142" s="50"/>
      <c r="H142" s="50">
        <f>H147</f>
        <v>10</v>
      </c>
      <c r="I142" s="50">
        <f t="shared" ref="I142:L142" si="33">I147</f>
        <v>20</v>
      </c>
      <c r="J142" s="50">
        <f t="shared" si="33"/>
        <v>0</v>
      </c>
      <c r="K142" s="50">
        <f t="shared" si="33"/>
        <v>0</v>
      </c>
      <c r="L142" s="50">
        <f t="shared" si="33"/>
        <v>30</v>
      </c>
      <c r="M142" s="13"/>
      <c r="N142" s="13" t="s">
        <v>103</v>
      </c>
    </row>
    <row r="143" spans="1:14" s="4" customFormat="1" ht="51.75" customHeight="1" x14ac:dyDescent="0.5">
      <c r="A143" s="51" t="s">
        <v>63</v>
      </c>
      <c r="B143" s="54"/>
      <c r="C143" s="54"/>
      <c r="D143" s="54"/>
      <c r="E143" s="54"/>
      <c r="F143" s="54"/>
      <c r="G143" s="52"/>
      <c r="H143" s="54"/>
      <c r="I143" s="54"/>
      <c r="J143" s="54"/>
      <c r="K143" s="54"/>
      <c r="L143" s="54"/>
      <c r="M143" s="53"/>
      <c r="N143" s="53"/>
    </row>
    <row r="144" spans="1:14" s="4" customFormat="1" ht="48.75" customHeight="1" x14ac:dyDescent="0.3">
      <c r="A144" s="19" t="s">
        <v>96</v>
      </c>
      <c r="B144" s="113"/>
      <c r="C144" s="15"/>
      <c r="D144" s="17"/>
      <c r="E144" s="17"/>
      <c r="F144" s="18"/>
      <c r="G144" s="18"/>
      <c r="H144" s="18"/>
      <c r="I144" s="15"/>
      <c r="J144" s="17"/>
      <c r="K144" s="17"/>
      <c r="L144" s="17"/>
      <c r="M144" s="113"/>
      <c r="N144" s="18"/>
    </row>
    <row r="145" spans="1:14" s="4" customFormat="1" ht="24" customHeight="1" x14ac:dyDescent="0.3">
      <c r="A145" s="121" t="s">
        <v>97</v>
      </c>
      <c r="B145" s="113"/>
      <c r="C145" s="15"/>
      <c r="D145" s="17"/>
      <c r="E145" s="17"/>
      <c r="F145" s="18"/>
      <c r="G145" s="18"/>
      <c r="H145" s="18"/>
      <c r="I145" s="15"/>
      <c r="J145" s="17"/>
      <c r="K145" s="17"/>
      <c r="L145" s="17"/>
      <c r="M145" s="113"/>
      <c r="N145" s="18"/>
    </row>
    <row r="146" spans="1:14" s="4" customFormat="1" ht="24" customHeight="1" x14ac:dyDescent="0.3">
      <c r="A146" s="121" t="s">
        <v>98</v>
      </c>
      <c r="B146" s="113"/>
      <c r="C146" s="15"/>
      <c r="D146" s="17"/>
      <c r="E146" s="17"/>
      <c r="F146" s="18"/>
      <c r="G146" s="18"/>
      <c r="H146" s="18"/>
      <c r="I146" s="15"/>
      <c r="J146" s="17"/>
      <c r="K146" s="17"/>
      <c r="L146" s="17"/>
      <c r="M146" s="113"/>
      <c r="N146" s="18"/>
    </row>
    <row r="147" spans="1:14" s="4" customFormat="1" ht="24" customHeight="1" x14ac:dyDescent="0.3">
      <c r="A147" s="43" t="s">
        <v>25</v>
      </c>
      <c r="B147" s="44">
        <v>7</v>
      </c>
      <c r="C147" s="55">
        <v>9</v>
      </c>
      <c r="D147" s="134">
        <v>76</v>
      </c>
      <c r="E147" s="134">
        <v>8</v>
      </c>
      <c r="F147" s="46">
        <f>SUM(B147:E147)</f>
        <v>100</v>
      </c>
      <c r="G147" s="46"/>
      <c r="H147" s="46">
        <v>10</v>
      </c>
      <c r="I147" s="34">
        <v>20</v>
      </c>
      <c r="J147" s="45"/>
      <c r="K147" s="45"/>
      <c r="L147" s="45">
        <f>SUM(H147:K147)</f>
        <v>30</v>
      </c>
      <c r="M147" s="44"/>
      <c r="N147" s="46"/>
    </row>
  </sheetData>
  <mergeCells count="8">
    <mergeCell ref="B8:F8"/>
    <mergeCell ref="H8:L8"/>
    <mergeCell ref="N8:N9"/>
    <mergeCell ref="A1:M1"/>
    <mergeCell ref="A8:A9"/>
    <mergeCell ref="M8:M9"/>
    <mergeCell ref="A2:M2"/>
    <mergeCell ref="G8:G9"/>
  </mergeCells>
  <pageMargins left="0.3" right="0.15748031496063" top="0.39370078740157499" bottom="0.39370078740157499" header="0.31496062992126" footer="0.35433070866141703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220"/>
  <sheetViews>
    <sheetView tabSelected="1" workbookViewId="0">
      <selection activeCell="I7" sqref="I7"/>
    </sheetView>
  </sheetViews>
  <sheetFormatPr defaultColWidth="12.5703125" defaultRowHeight="13.5" x14ac:dyDescent="0.25"/>
  <cols>
    <col min="1" max="1" width="30.5703125" style="57" customWidth="1"/>
    <col min="2" max="2" width="11.140625" style="57" customWidth="1"/>
    <col min="3" max="3" width="11" style="57" customWidth="1"/>
    <col min="4" max="4" width="10.7109375" style="57" customWidth="1"/>
    <col min="5" max="5" width="10.28515625" style="57" customWidth="1"/>
    <col min="6" max="6" width="11.28515625" style="57" customWidth="1"/>
    <col min="7" max="10" width="10.28515625" style="57" customWidth="1"/>
    <col min="11" max="11" width="9.7109375" style="57" customWidth="1"/>
    <col min="12" max="12" width="10.28515625" style="57" customWidth="1"/>
    <col min="13" max="13" width="10.42578125" style="57" customWidth="1"/>
    <col min="14" max="26" width="8" style="57" customWidth="1"/>
    <col min="27" max="16384" width="12.5703125" style="57"/>
  </cols>
  <sheetData>
    <row r="1" spans="1:26" ht="21" x14ac:dyDescent="0.35">
      <c r="A1" s="56" t="s">
        <v>159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</row>
    <row r="2" spans="1:26" ht="21" x14ac:dyDescent="0.35">
      <c r="A2" s="56" t="s">
        <v>11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</row>
    <row r="3" spans="1:26" ht="21" x14ac:dyDescent="0.35">
      <c r="A3" s="59"/>
      <c r="B3" s="60" t="s">
        <v>12</v>
      </c>
      <c r="C3" s="279" t="s">
        <v>13</v>
      </c>
      <c r="D3" s="280"/>
      <c r="E3" s="280"/>
      <c r="F3" s="280"/>
      <c r="G3" s="280"/>
      <c r="H3" s="280"/>
      <c r="I3" s="280"/>
      <c r="J3" s="280"/>
      <c r="K3" s="280"/>
      <c r="L3" s="281"/>
      <c r="M3" s="61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</row>
    <row r="4" spans="1:26" ht="21" x14ac:dyDescent="0.35">
      <c r="A4" s="62" t="s">
        <v>14</v>
      </c>
      <c r="B4" s="63" t="s">
        <v>15</v>
      </c>
      <c r="C4" s="282" t="s">
        <v>16</v>
      </c>
      <c r="D4" s="283"/>
      <c r="E4" s="283"/>
      <c r="F4" s="283"/>
      <c r="G4" s="284"/>
      <c r="H4" s="285" t="s">
        <v>17</v>
      </c>
      <c r="I4" s="283"/>
      <c r="J4" s="283"/>
      <c r="K4" s="283"/>
      <c r="L4" s="284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</row>
    <row r="5" spans="1:26" ht="21" x14ac:dyDescent="0.35">
      <c r="A5" s="64"/>
      <c r="B5" s="65"/>
      <c r="C5" s="66" t="s">
        <v>18</v>
      </c>
      <c r="D5" s="66" t="s">
        <v>19</v>
      </c>
      <c r="E5" s="66" t="s">
        <v>20</v>
      </c>
      <c r="F5" s="66" t="s">
        <v>21</v>
      </c>
      <c r="G5" s="67" t="s">
        <v>0</v>
      </c>
      <c r="H5" s="66" t="s">
        <v>18</v>
      </c>
      <c r="I5" s="66" t="s">
        <v>19</v>
      </c>
      <c r="J5" s="66" t="s">
        <v>20</v>
      </c>
      <c r="K5" s="66" t="s">
        <v>21</v>
      </c>
      <c r="L5" s="68" t="s">
        <v>0</v>
      </c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</row>
    <row r="6" spans="1:26" ht="21" x14ac:dyDescent="0.35">
      <c r="A6" s="69" t="s">
        <v>22</v>
      </c>
      <c r="B6" s="70"/>
      <c r="C6" s="104"/>
      <c r="D6" s="104"/>
      <c r="E6" s="104"/>
      <c r="F6" s="104"/>
      <c r="G6" s="105"/>
      <c r="H6" s="106"/>
      <c r="I6" s="106"/>
      <c r="J6" s="106"/>
      <c r="K6" s="106"/>
      <c r="L6" s="107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</row>
    <row r="7" spans="1:26" ht="21" x14ac:dyDescent="0.35">
      <c r="A7" s="71" t="s">
        <v>23</v>
      </c>
      <c r="B7" s="72"/>
      <c r="C7" s="77">
        <f>'แผนปฏิบัติงาน แผนพื้นฐาน'!B10</f>
        <v>11.5</v>
      </c>
      <c r="D7" s="77">
        <f>'แผนปฏิบัติงาน แผนพื้นฐาน'!C10</f>
        <v>50.25</v>
      </c>
      <c r="E7" s="77">
        <f>'แผนปฏิบัติงาน แผนพื้นฐาน'!D10</f>
        <v>14.5</v>
      </c>
      <c r="F7" s="77">
        <f>'แผนปฏิบัติงาน แผนพื้นฐาน'!E10</f>
        <v>23.75</v>
      </c>
      <c r="G7" s="74">
        <f>SUM(C7:F7)</f>
        <v>100</v>
      </c>
      <c r="H7" s="77">
        <f>'แผนปฏิบัติงาน แผนพื้นฐาน'!H10</f>
        <v>12.125</v>
      </c>
      <c r="I7" s="73">
        <f>'แผนปฏิบัติงาน แผนพื้นฐาน'!I10</f>
        <v>50.625</v>
      </c>
      <c r="J7" s="73">
        <f>'แผนปฏิบัติงาน แผนพื้นฐาน'!J10</f>
        <v>0</v>
      </c>
      <c r="K7" s="73">
        <f>'แผนปฏิบัติงาน แผนพื้นฐาน'!K10</f>
        <v>0</v>
      </c>
      <c r="L7" s="75">
        <f>SUM(H7:K7)</f>
        <v>62.75</v>
      </c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</row>
    <row r="8" spans="1:26" ht="21" x14ac:dyDescent="0.35">
      <c r="A8" s="72" t="s">
        <v>32</v>
      </c>
      <c r="B8" s="76"/>
      <c r="C8" s="77"/>
      <c r="D8" s="77"/>
      <c r="E8" s="77"/>
      <c r="F8" s="77"/>
      <c r="G8" s="78"/>
      <c r="H8" s="77"/>
      <c r="I8" s="77"/>
      <c r="J8" s="77"/>
      <c r="K8" s="77"/>
      <c r="L8" s="79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</row>
    <row r="9" spans="1:26" ht="21" x14ac:dyDescent="0.35">
      <c r="A9" s="80" t="s">
        <v>23</v>
      </c>
      <c r="B9" s="81"/>
      <c r="C9" s="254">
        <f>'แผนปฏิบัติงาน แผนยุทธฯ '!B10</f>
        <v>17.002777777777776</v>
      </c>
      <c r="D9" s="254">
        <f>'แผนปฏิบัติงาน แผนยุทธฯ '!C10</f>
        <v>24.032407407407408</v>
      </c>
      <c r="E9" s="254">
        <f>'แผนปฏิบัติงาน แผนยุทธฯ '!D10</f>
        <v>43.011111111111113</v>
      </c>
      <c r="F9" s="254">
        <f>'แผนปฏิบัติงาน แผนยุทธฯ '!E10</f>
        <v>15.768518518518519</v>
      </c>
      <c r="G9" s="83">
        <f>SUM(C9:F9)</f>
        <v>99.814814814814824</v>
      </c>
      <c r="H9" s="254">
        <f>'แผนปฏิบัติงาน แผนยุทธฯ '!H10</f>
        <v>19.514814814814816</v>
      </c>
      <c r="I9" s="82">
        <f>'แผนปฏิบัติงาน แผนยุทธฯ '!I10</f>
        <v>27.398148148148152</v>
      </c>
      <c r="J9" s="82">
        <f>'แผนปฏิบัติงาน แผนยุทธฯ '!J10</f>
        <v>0</v>
      </c>
      <c r="K9" s="82">
        <f>'แผนปฏิบัติงาน แผนยุทธฯ '!K10</f>
        <v>0</v>
      </c>
      <c r="L9" s="84">
        <f>SUM(H9:K9)</f>
        <v>46.912962962962965</v>
      </c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</row>
    <row r="10" spans="1:26" ht="21" x14ac:dyDescent="0.35">
      <c r="A10" s="85" t="s">
        <v>24</v>
      </c>
      <c r="B10" s="86"/>
      <c r="C10" s="255">
        <f>(C7+C9)/2</f>
        <v>14.251388888888888</v>
      </c>
      <c r="D10" s="255">
        <f>(D7+D9)/2</f>
        <v>37.141203703703702</v>
      </c>
      <c r="E10" s="255">
        <f>(E7+E9)/2</f>
        <v>28.755555555555556</v>
      </c>
      <c r="F10" s="255">
        <f>(F7+F9)/2</f>
        <v>19.75925925925926</v>
      </c>
      <c r="G10" s="87">
        <f>SUM(C10:F10)</f>
        <v>99.907407407407419</v>
      </c>
      <c r="H10" s="255">
        <f>(H7+H9)/2</f>
        <v>15.819907407407408</v>
      </c>
      <c r="I10" s="86">
        <f t="shared" ref="I10:J10" si="0">(I7+I9)/2</f>
        <v>39.011574074074076</v>
      </c>
      <c r="J10" s="86">
        <f t="shared" si="0"/>
        <v>0</v>
      </c>
      <c r="K10" s="86">
        <f>(K7+K9)/2</f>
        <v>0</v>
      </c>
      <c r="L10" s="88">
        <f>SUM(H10:K10)</f>
        <v>54.831481481481482</v>
      </c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</row>
    <row r="11" spans="1:26" ht="21" x14ac:dyDescent="0.35">
      <c r="A11" s="58"/>
      <c r="B11" s="58"/>
      <c r="C11" s="58"/>
      <c r="D11" s="61"/>
      <c r="E11" s="89"/>
      <c r="F11" s="90"/>
      <c r="G11" s="58"/>
      <c r="H11" s="58"/>
      <c r="I11" s="61"/>
      <c r="J11" s="90"/>
      <c r="K11" s="90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</row>
    <row r="12" spans="1:26" ht="21" x14ac:dyDescent="0.35">
      <c r="A12" s="91"/>
      <c r="B12" s="56"/>
      <c r="C12" s="56"/>
      <c r="D12" s="56"/>
      <c r="E12" s="56"/>
      <c r="F12" s="56"/>
      <c r="G12" s="56"/>
      <c r="H12" s="91"/>
      <c r="I12" s="92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</row>
    <row r="13" spans="1:26" ht="21" x14ac:dyDescent="0.35">
      <c r="A13" s="98"/>
      <c r="B13" s="94"/>
      <c r="C13" s="94"/>
      <c r="D13" s="94"/>
      <c r="E13" s="94"/>
      <c r="F13" s="94"/>
      <c r="G13" s="94"/>
      <c r="H13" s="94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</row>
    <row r="14" spans="1:26" ht="19.5" customHeight="1" x14ac:dyDescent="0.25">
      <c r="A14" s="93"/>
      <c r="B14" s="95"/>
      <c r="C14" s="96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</row>
    <row r="15" spans="1:26" ht="21" x14ac:dyDescent="0.35">
      <c r="A15" s="58"/>
      <c r="B15" s="58"/>
      <c r="C15" s="97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</row>
    <row r="16" spans="1:26" ht="26.25" customHeight="1" x14ac:dyDescent="0.35">
      <c r="A16" s="58"/>
      <c r="B16" s="58"/>
      <c r="C16" s="97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</row>
    <row r="17" spans="1:26" ht="21" x14ac:dyDescent="0.35">
      <c r="A17" s="58"/>
      <c r="B17" s="58"/>
      <c r="C17" s="97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</row>
    <row r="18" spans="1:26" ht="24.75" customHeight="1" x14ac:dyDescent="0.35">
      <c r="A18" s="58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</row>
    <row r="19" spans="1:26" ht="21" x14ac:dyDescent="0.35">
      <c r="A19" s="58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</row>
    <row r="20" spans="1:26" ht="21" x14ac:dyDescent="0.35">
      <c r="A20" s="58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</row>
    <row r="21" spans="1:26" ht="21" x14ac:dyDescent="0.35">
      <c r="A21" s="58"/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</row>
    <row r="22" spans="1:26" ht="21" x14ac:dyDescent="0.35">
      <c r="A22" s="58"/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</row>
    <row r="23" spans="1:26" ht="21" x14ac:dyDescent="0.35">
      <c r="A23" s="58"/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</row>
    <row r="24" spans="1:26" ht="21" x14ac:dyDescent="0.35">
      <c r="A24" s="58"/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</row>
    <row r="25" spans="1:26" ht="21" x14ac:dyDescent="0.35">
      <c r="A25" s="58"/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</row>
    <row r="26" spans="1:26" ht="21" x14ac:dyDescent="0.35">
      <c r="A26" s="58"/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</row>
    <row r="27" spans="1:26" ht="21" x14ac:dyDescent="0.35">
      <c r="A27" s="58"/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</row>
    <row r="28" spans="1:26" ht="21" x14ac:dyDescent="0.35">
      <c r="A28" s="58"/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</row>
    <row r="29" spans="1:26" ht="21" x14ac:dyDescent="0.35">
      <c r="A29" s="58"/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</row>
    <row r="30" spans="1:26" ht="21" x14ac:dyDescent="0.35">
      <c r="A30" s="58"/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</row>
    <row r="31" spans="1:26" ht="21" x14ac:dyDescent="0.35">
      <c r="A31" s="58"/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</row>
    <row r="32" spans="1:26" ht="21" x14ac:dyDescent="0.35">
      <c r="A32" s="58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</row>
    <row r="33" spans="1:26" ht="21" x14ac:dyDescent="0.35">
      <c r="A33" s="58"/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</row>
    <row r="34" spans="1:26" ht="21" x14ac:dyDescent="0.35">
      <c r="A34" s="58"/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</row>
    <row r="35" spans="1:26" ht="21" x14ac:dyDescent="0.35">
      <c r="A35" s="58"/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</row>
    <row r="36" spans="1:26" ht="21" x14ac:dyDescent="0.35">
      <c r="A36" s="58"/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</row>
    <row r="37" spans="1:26" ht="21" x14ac:dyDescent="0.35">
      <c r="A37" s="58"/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</row>
    <row r="38" spans="1:26" ht="21" x14ac:dyDescent="0.35">
      <c r="A38" s="58"/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</row>
    <row r="39" spans="1:26" ht="21" x14ac:dyDescent="0.35">
      <c r="A39" s="58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</row>
    <row r="40" spans="1:26" ht="21" x14ac:dyDescent="0.35">
      <c r="A40" s="58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</row>
    <row r="41" spans="1:26" ht="21" x14ac:dyDescent="0.35">
      <c r="A41" s="58"/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</row>
    <row r="42" spans="1:26" ht="21" x14ac:dyDescent="0.35">
      <c r="A42" s="58"/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</row>
    <row r="43" spans="1:26" ht="21" x14ac:dyDescent="0.35">
      <c r="A43" s="58"/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</row>
    <row r="44" spans="1:26" ht="21" x14ac:dyDescent="0.35">
      <c r="A44" s="58"/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</row>
    <row r="45" spans="1:26" ht="21" x14ac:dyDescent="0.35">
      <c r="A45" s="58"/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</row>
    <row r="46" spans="1:26" ht="21" x14ac:dyDescent="0.35">
      <c r="A46" s="58"/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</row>
    <row r="47" spans="1:26" ht="21" x14ac:dyDescent="0.35">
      <c r="A47" s="58"/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</row>
    <row r="48" spans="1:26" ht="21" x14ac:dyDescent="0.35">
      <c r="A48" s="58"/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</row>
    <row r="49" spans="1:26" ht="21" x14ac:dyDescent="0.35">
      <c r="A49" s="58"/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</row>
    <row r="50" spans="1:26" ht="21" x14ac:dyDescent="0.35">
      <c r="A50" s="58"/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</row>
    <row r="51" spans="1:26" ht="21" x14ac:dyDescent="0.35">
      <c r="A51" s="58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</row>
    <row r="52" spans="1:26" ht="21" x14ac:dyDescent="0.35">
      <c r="A52" s="58"/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</row>
    <row r="53" spans="1:26" ht="21" x14ac:dyDescent="0.35">
      <c r="A53" s="58"/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</row>
    <row r="54" spans="1:26" ht="21" x14ac:dyDescent="0.35">
      <c r="A54" s="58"/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</row>
    <row r="55" spans="1:26" ht="21" x14ac:dyDescent="0.35">
      <c r="A55" s="58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</row>
    <row r="56" spans="1:26" ht="21" x14ac:dyDescent="0.35">
      <c r="A56" s="58"/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</row>
    <row r="57" spans="1:26" ht="21" x14ac:dyDescent="0.35">
      <c r="A57" s="58"/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</row>
    <row r="58" spans="1:26" ht="21" x14ac:dyDescent="0.35">
      <c r="A58" s="58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</row>
    <row r="59" spans="1:26" ht="21" x14ac:dyDescent="0.35">
      <c r="A59" s="58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</row>
    <row r="60" spans="1:26" ht="21" x14ac:dyDescent="0.35">
      <c r="A60" s="58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</row>
    <row r="61" spans="1:26" ht="21" x14ac:dyDescent="0.35">
      <c r="A61" s="58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</row>
    <row r="62" spans="1:26" ht="21" x14ac:dyDescent="0.35">
      <c r="A62" s="58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</row>
    <row r="63" spans="1:26" ht="21" x14ac:dyDescent="0.35">
      <c r="A63" s="58"/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</row>
    <row r="64" spans="1:26" ht="21" x14ac:dyDescent="0.35">
      <c r="A64" s="58"/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</row>
    <row r="65" spans="1:26" ht="21" x14ac:dyDescent="0.35">
      <c r="A65" s="58"/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</row>
    <row r="66" spans="1:26" ht="21" x14ac:dyDescent="0.35">
      <c r="A66" s="58"/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</row>
    <row r="67" spans="1:26" ht="21" x14ac:dyDescent="0.35">
      <c r="A67" s="58"/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</row>
    <row r="68" spans="1:26" ht="21" x14ac:dyDescent="0.35">
      <c r="A68" s="58"/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</row>
    <row r="69" spans="1:26" ht="21" x14ac:dyDescent="0.35">
      <c r="A69" s="58"/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</row>
    <row r="70" spans="1:26" ht="21" x14ac:dyDescent="0.35">
      <c r="A70" s="58"/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</row>
    <row r="71" spans="1:26" ht="21" x14ac:dyDescent="0.35">
      <c r="A71" s="58"/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</row>
    <row r="72" spans="1:26" ht="21" x14ac:dyDescent="0.35">
      <c r="A72" s="58"/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</row>
    <row r="73" spans="1:26" ht="21" x14ac:dyDescent="0.35">
      <c r="A73" s="58"/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</row>
    <row r="74" spans="1:26" ht="21" x14ac:dyDescent="0.35">
      <c r="A74" s="58"/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</row>
    <row r="75" spans="1:26" ht="21" x14ac:dyDescent="0.35">
      <c r="A75" s="58"/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</row>
    <row r="76" spans="1:26" ht="21" x14ac:dyDescent="0.35">
      <c r="A76" s="58"/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</row>
    <row r="77" spans="1:26" ht="21" x14ac:dyDescent="0.35">
      <c r="A77" s="58"/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</row>
    <row r="78" spans="1:26" ht="21" x14ac:dyDescent="0.35">
      <c r="A78" s="58"/>
      <c r="B78" s="58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</row>
    <row r="79" spans="1:26" ht="21" x14ac:dyDescent="0.35">
      <c r="A79" s="58"/>
      <c r="B79" s="58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</row>
    <row r="80" spans="1:26" ht="21" x14ac:dyDescent="0.35">
      <c r="A80" s="58"/>
      <c r="B80" s="58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8"/>
      <c r="Z80" s="58"/>
    </row>
    <row r="81" spans="1:26" ht="21" x14ac:dyDescent="0.35">
      <c r="A81" s="58"/>
      <c r="B81" s="58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</row>
    <row r="82" spans="1:26" ht="21" x14ac:dyDescent="0.35">
      <c r="A82" s="58"/>
      <c r="B82" s="58"/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  <c r="W82" s="58"/>
      <c r="X82" s="58"/>
      <c r="Y82" s="58"/>
      <c r="Z82" s="58"/>
    </row>
    <row r="83" spans="1:26" ht="21" x14ac:dyDescent="0.35">
      <c r="A83" s="58"/>
      <c r="B83" s="58"/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8"/>
    </row>
    <row r="84" spans="1:26" ht="21" x14ac:dyDescent="0.35">
      <c r="A84" s="58"/>
      <c r="B84" s="58"/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</row>
    <row r="85" spans="1:26" ht="21" x14ac:dyDescent="0.35">
      <c r="A85" s="58"/>
      <c r="B85" s="58"/>
      <c r="C85" s="58"/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  <c r="X85" s="58"/>
      <c r="Y85" s="58"/>
      <c r="Z85" s="58"/>
    </row>
    <row r="86" spans="1:26" ht="21" x14ac:dyDescent="0.35">
      <c r="A86" s="58"/>
      <c r="B86" s="58"/>
      <c r="C86" s="58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  <c r="X86" s="58"/>
      <c r="Y86" s="58"/>
      <c r="Z86" s="58"/>
    </row>
    <row r="87" spans="1:26" ht="21" x14ac:dyDescent="0.35">
      <c r="A87" s="58"/>
      <c r="B87" s="58"/>
      <c r="C87" s="58"/>
      <c r="D87" s="58"/>
      <c r="E87" s="58"/>
      <c r="F87" s="58"/>
      <c r="G87" s="58"/>
      <c r="H87" s="58"/>
      <c r="I87" s="58"/>
      <c r="J87" s="58"/>
      <c r="K87" s="58"/>
      <c r="L87" s="58"/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  <c r="X87" s="58"/>
      <c r="Y87" s="58"/>
      <c r="Z87" s="58"/>
    </row>
    <row r="88" spans="1:26" ht="21" x14ac:dyDescent="0.35">
      <c r="A88" s="58"/>
      <c r="B88" s="58"/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8"/>
    </row>
    <row r="89" spans="1:26" ht="21" x14ac:dyDescent="0.35">
      <c r="A89" s="58"/>
      <c r="B89" s="58"/>
      <c r="C89" s="58"/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8"/>
      <c r="Z89" s="58"/>
    </row>
    <row r="90" spans="1:26" ht="21" x14ac:dyDescent="0.35">
      <c r="A90" s="58"/>
      <c r="B90" s="58"/>
      <c r="C90" s="58"/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</row>
    <row r="91" spans="1:26" ht="21" x14ac:dyDescent="0.35">
      <c r="A91" s="58"/>
      <c r="B91" s="58"/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8"/>
      <c r="Z91" s="58"/>
    </row>
    <row r="92" spans="1:26" ht="21" x14ac:dyDescent="0.35">
      <c r="A92" s="58"/>
      <c r="B92" s="58"/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8"/>
      <c r="P92" s="58"/>
      <c r="Q92" s="58"/>
      <c r="R92" s="58"/>
      <c r="S92" s="58"/>
      <c r="T92" s="58"/>
      <c r="U92" s="58"/>
      <c r="V92" s="58"/>
      <c r="W92" s="58"/>
      <c r="X92" s="58"/>
      <c r="Y92" s="58"/>
      <c r="Z92" s="58"/>
    </row>
    <row r="93" spans="1:26" ht="21" x14ac:dyDescent="0.35">
      <c r="A93" s="58"/>
      <c r="B93" s="58"/>
      <c r="C93" s="58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</row>
    <row r="94" spans="1:26" ht="21" x14ac:dyDescent="0.35">
      <c r="A94" s="58"/>
      <c r="B94" s="58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</row>
    <row r="95" spans="1:26" ht="21" x14ac:dyDescent="0.35">
      <c r="A95" s="58"/>
      <c r="B95" s="58"/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58"/>
      <c r="U95" s="58"/>
      <c r="V95" s="58"/>
      <c r="W95" s="58"/>
      <c r="X95" s="58"/>
      <c r="Y95" s="58"/>
      <c r="Z95" s="58"/>
    </row>
    <row r="96" spans="1:26" ht="21" x14ac:dyDescent="0.35">
      <c r="A96" s="58"/>
      <c r="B96" s="58"/>
      <c r="C96" s="58"/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58"/>
      <c r="S96" s="58"/>
      <c r="T96" s="58"/>
      <c r="U96" s="58"/>
      <c r="V96" s="58"/>
      <c r="W96" s="58"/>
      <c r="X96" s="58"/>
      <c r="Y96" s="58"/>
      <c r="Z96" s="58"/>
    </row>
    <row r="97" spans="1:26" ht="21" x14ac:dyDescent="0.35">
      <c r="A97" s="58"/>
      <c r="B97" s="58"/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58"/>
      <c r="W97" s="58"/>
      <c r="X97" s="58"/>
      <c r="Y97" s="58"/>
      <c r="Z97" s="58"/>
    </row>
    <row r="98" spans="1:26" ht="21" x14ac:dyDescent="0.35">
      <c r="A98" s="58"/>
      <c r="B98" s="58"/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8"/>
      <c r="X98" s="58"/>
      <c r="Y98" s="58"/>
      <c r="Z98" s="58"/>
    </row>
    <row r="99" spans="1:26" ht="21" x14ac:dyDescent="0.35">
      <c r="A99" s="58"/>
      <c r="B99" s="58"/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  <c r="N99" s="58"/>
      <c r="O99" s="58"/>
      <c r="P99" s="58"/>
      <c r="Q99" s="58"/>
      <c r="R99" s="58"/>
      <c r="S99" s="58"/>
      <c r="T99" s="58"/>
      <c r="U99" s="58"/>
      <c r="V99" s="58"/>
      <c r="W99" s="58"/>
      <c r="X99" s="58"/>
      <c r="Y99" s="58"/>
      <c r="Z99" s="58"/>
    </row>
    <row r="100" spans="1:26" ht="21" x14ac:dyDescent="0.35">
      <c r="A100" s="58"/>
      <c r="B100" s="58"/>
      <c r="C100" s="58"/>
      <c r="D100" s="58"/>
      <c r="E100" s="58"/>
      <c r="F100" s="58"/>
      <c r="G100" s="58"/>
      <c r="H100" s="58"/>
      <c r="I100" s="58"/>
      <c r="J100" s="58"/>
      <c r="K100" s="58"/>
      <c r="L100" s="58"/>
      <c r="M100" s="58"/>
      <c r="N100" s="58"/>
      <c r="O100" s="58"/>
      <c r="P100" s="58"/>
      <c r="Q100" s="58"/>
      <c r="R100" s="58"/>
      <c r="S100" s="58"/>
      <c r="T100" s="58"/>
      <c r="U100" s="58"/>
      <c r="V100" s="58"/>
      <c r="W100" s="58"/>
      <c r="X100" s="58"/>
      <c r="Y100" s="58"/>
      <c r="Z100" s="58"/>
    </row>
    <row r="101" spans="1:26" ht="21" x14ac:dyDescent="0.35">
      <c r="A101" s="58"/>
      <c r="B101" s="58"/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8"/>
      <c r="P101" s="58"/>
      <c r="Q101" s="58"/>
      <c r="R101" s="58"/>
      <c r="S101" s="58"/>
      <c r="T101" s="58"/>
      <c r="U101" s="58"/>
      <c r="V101" s="58"/>
      <c r="W101" s="58"/>
      <c r="X101" s="58"/>
      <c r="Y101" s="58"/>
      <c r="Z101" s="58"/>
    </row>
    <row r="102" spans="1:26" ht="21" x14ac:dyDescent="0.35">
      <c r="A102" s="58"/>
      <c r="B102" s="58"/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  <c r="N102" s="58"/>
      <c r="O102" s="58"/>
      <c r="P102" s="58"/>
      <c r="Q102" s="58"/>
      <c r="R102" s="58"/>
      <c r="S102" s="58"/>
      <c r="T102" s="58"/>
      <c r="U102" s="58"/>
      <c r="V102" s="58"/>
      <c r="W102" s="58"/>
      <c r="X102" s="58"/>
      <c r="Y102" s="58"/>
      <c r="Z102" s="58"/>
    </row>
    <row r="103" spans="1:26" ht="21" x14ac:dyDescent="0.35">
      <c r="A103" s="58"/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8"/>
    </row>
    <row r="104" spans="1:26" ht="21" x14ac:dyDescent="0.35">
      <c r="A104" s="58"/>
      <c r="B104" s="58"/>
      <c r="C104" s="58"/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8"/>
      <c r="P104" s="58"/>
      <c r="Q104" s="58"/>
      <c r="R104" s="58"/>
      <c r="S104" s="58"/>
      <c r="T104" s="58"/>
      <c r="U104" s="58"/>
      <c r="V104" s="58"/>
      <c r="W104" s="58"/>
      <c r="X104" s="58"/>
      <c r="Y104" s="58"/>
      <c r="Z104" s="58"/>
    </row>
    <row r="105" spans="1:26" ht="21" x14ac:dyDescent="0.35">
      <c r="A105" s="58"/>
      <c r="B105" s="58"/>
      <c r="C105" s="58"/>
      <c r="D105" s="58"/>
      <c r="E105" s="58"/>
      <c r="F105" s="58"/>
      <c r="G105" s="58"/>
      <c r="H105" s="58"/>
      <c r="I105" s="58"/>
      <c r="J105" s="58"/>
      <c r="K105" s="58"/>
      <c r="L105" s="58"/>
      <c r="M105" s="58"/>
      <c r="N105" s="58"/>
      <c r="O105" s="58"/>
      <c r="P105" s="58"/>
      <c r="Q105" s="58"/>
      <c r="R105" s="58"/>
      <c r="S105" s="58"/>
      <c r="T105" s="58"/>
      <c r="U105" s="58"/>
      <c r="V105" s="58"/>
      <c r="W105" s="58"/>
      <c r="X105" s="58"/>
      <c r="Y105" s="58"/>
      <c r="Z105" s="58"/>
    </row>
    <row r="106" spans="1:26" ht="21" x14ac:dyDescent="0.35">
      <c r="A106" s="58"/>
      <c r="B106" s="58"/>
      <c r="C106" s="58"/>
      <c r="D106" s="58"/>
      <c r="E106" s="58"/>
      <c r="F106" s="58"/>
      <c r="G106" s="58"/>
      <c r="H106" s="58"/>
      <c r="I106" s="58"/>
      <c r="J106" s="58"/>
      <c r="K106" s="58"/>
      <c r="L106" s="58"/>
      <c r="M106" s="58"/>
      <c r="N106" s="58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8"/>
      <c r="Z106" s="58"/>
    </row>
    <row r="107" spans="1:26" ht="21" x14ac:dyDescent="0.35">
      <c r="A107" s="58"/>
      <c r="B107" s="58"/>
      <c r="C107" s="58"/>
      <c r="D107" s="58"/>
      <c r="E107" s="58"/>
      <c r="F107" s="58"/>
      <c r="G107" s="58"/>
      <c r="H107" s="58"/>
      <c r="I107" s="58"/>
      <c r="J107" s="58"/>
      <c r="K107" s="58"/>
      <c r="L107" s="58"/>
      <c r="M107" s="58"/>
      <c r="N107" s="58"/>
      <c r="O107" s="58"/>
      <c r="P107" s="58"/>
      <c r="Q107" s="58"/>
      <c r="R107" s="58"/>
      <c r="S107" s="58"/>
      <c r="T107" s="58"/>
      <c r="U107" s="58"/>
      <c r="V107" s="58"/>
      <c r="W107" s="58"/>
      <c r="X107" s="58"/>
      <c r="Y107" s="58"/>
      <c r="Z107" s="58"/>
    </row>
    <row r="108" spans="1:26" ht="21" x14ac:dyDescent="0.35">
      <c r="A108" s="58"/>
      <c r="B108" s="58"/>
      <c r="C108" s="58"/>
      <c r="D108" s="58"/>
      <c r="E108" s="58"/>
      <c r="F108" s="58"/>
      <c r="G108" s="58"/>
      <c r="H108" s="58"/>
      <c r="I108" s="58"/>
      <c r="J108" s="58"/>
      <c r="K108" s="58"/>
      <c r="L108" s="58"/>
      <c r="M108" s="58"/>
      <c r="N108" s="58"/>
      <c r="O108" s="58"/>
      <c r="P108" s="58"/>
      <c r="Q108" s="58"/>
      <c r="R108" s="58"/>
      <c r="S108" s="58"/>
      <c r="T108" s="58"/>
      <c r="U108" s="58"/>
      <c r="V108" s="58"/>
      <c r="W108" s="58"/>
      <c r="X108" s="58"/>
      <c r="Y108" s="58"/>
      <c r="Z108" s="58"/>
    </row>
    <row r="109" spans="1:26" ht="21" x14ac:dyDescent="0.35">
      <c r="A109" s="58"/>
      <c r="B109" s="58"/>
      <c r="C109" s="58"/>
      <c r="D109" s="58"/>
      <c r="E109" s="58"/>
      <c r="F109" s="58"/>
      <c r="G109" s="58"/>
      <c r="H109" s="58"/>
      <c r="I109" s="58"/>
      <c r="J109" s="58"/>
      <c r="K109" s="58"/>
      <c r="L109" s="58"/>
      <c r="M109" s="58"/>
      <c r="N109" s="58"/>
      <c r="O109" s="58"/>
      <c r="P109" s="58"/>
      <c r="Q109" s="58"/>
      <c r="R109" s="58"/>
      <c r="S109" s="58"/>
      <c r="T109" s="58"/>
      <c r="U109" s="58"/>
      <c r="V109" s="58"/>
      <c r="W109" s="58"/>
      <c r="X109" s="58"/>
      <c r="Y109" s="58"/>
      <c r="Z109" s="58"/>
    </row>
    <row r="110" spans="1:26" ht="21" x14ac:dyDescent="0.35">
      <c r="A110" s="58"/>
      <c r="B110" s="58"/>
      <c r="C110" s="58"/>
      <c r="D110" s="58"/>
      <c r="E110" s="58"/>
      <c r="F110" s="58"/>
      <c r="G110" s="58"/>
      <c r="H110" s="58"/>
      <c r="I110" s="58"/>
      <c r="J110" s="58"/>
      <c r="K110" s="58"/>
      <c r="L110" s="58"/>
      <c r="M110" s="58"/>
      <c r="N110" s="58"/>
      <c r="O110" s="58"/>
      <c r="P110" s="58"/>
      <c r="Q110" s="58"/>
      <c r="R110" s="58"/>
      <c r="S110" s="58"/>
      <c r="T110" s="58"/>
      <c r="U110" s="58"/>
      <c r="V110" s="58"/>
      <c r="W110" s="58"/>
      <c r="X110" s="58"/>
      <c r="Y110" s="58"/>
      <c r="Z110" s="58"/>
    </row>
    <row r="111" spans="1:26" ht="21" x14ac:dyDescent="0.35">
      <c r="A111" s="58"/>
      <c r="B111" s="58"/>
      <c r="C111" s="58"/>
      <c r="D111" s="58"/>
      <c r="E111" s="58"/>
      <c r="F111" s="58"/>
      <c r="G111" s="58"/>
      <c r="H111" s="58"/>
      <c r="I111" s="58"/>
      <c r="J111" s="58"/>
      <c r="K111" s="58"/>
      <c r="L111" s="58"/>
      <c r="M111" s="58"/>
      <c r="N111" s="58"/>
      <c r="O111" s="58"/>
      <c r="P111" s="58"/>
      <c r="Q111" s="58"/>
      <c r="R111" s="58"/>
      <c r="S111" s="58"/>
      <c r="T111" s="58"/>
      <c r="U111" s="58"/>
      <c r="V111" s="58"/>
      <c r="W111" s="58"/>
      <c r="X111" s="58"/>
      <c r="Y111" s="58"/>
      <c r="Z111" s="58"/>
    </row>
    <row r="112" spans="1:26" ht="21" x14ac:dyDescent="0.35">
      <c r="A112" s="58"/>
      <c r="B112" s="58"/>
      <c r="C112" s="58"/>
      <c r="D112" s="58"/>
      <c r="E112" s="58"/>
      <c r="F112" s="58"/>
      <c r="G112" s="58"/>
      <c r="H112" s="58"/>
      <c r="I112" s="58"/>
      <c r="J112" s="58"/>
      <c r="K112" s="58"/>
      <c r="L112" s="58"/>
      <c r="M112" s="58"/>
      <c r="N112" s="58"/>
      <c r="O112" s="58"/>
      <c r="P112" s="58"/>
      <c r="Q112" s="58"/>
      <c r="R112" s="58"/>
      <c r="S112" s="58"/>
      <c r="T112" s="58"/>
      <c r="U112" s="58"/>
      <c r="V112" s="58"/>
      <c r="W112" s="58"/>
      <c r="X112" s="58"/>
      <c r="Y112" s="58"/>
      <c r="Z112" s="58"/>
    </row>
    <row r="113" spans="1:26" ht="21" x14ac:dyDescent="0.35">
      <c r="A113" s="58"/>
      <c r="B113" s="58"/>
      <c r="C113" s="58"/>
      <c r="D113" s="58"/>
      <c r="E113" s="58"/>
      <c r="F113" s="58"/>
      <c r="G113" s="58"/>
      <c r="H113" s="58"/>
      <c r="I113" s="58"/>
      <c r="J113" s="58"/>
      <c r="K113" s="58"/>
      <c r="L113" s="58"/>
      <c r="M113" s="58"/>
      <c r="N113" s="58"/>
      <c r="O113" s="58"/>
      <c r="P113" s="58"/>
      <c r="Q113" s="58"/>
      <c r="R113" s="58"/>
      <c r="S113" s="58"/>
      <c r="T113" s="58"/>
      <c r="U113" s="58"/>
      <c r="V113" s="58"/>
      <c r="W113" s="58"/>
      <c r="X113" s="58"/>
      <c r="Y113" s="58"/>
      <c r="Z113" s="58"/>
    </row>
    <row r="114" spans="1:26" ht="21" x14ac:dyDescent="0.35">
      <c r="A114" s="58"/>
      <c r="B114" s="58"/>
      <c r="C114" s="58"/>
      <c r="D114" s="58"/>
      <c r="E114" s="58"/>
      <c r="F114" s="58"/>
      <c r="G114" s="58"/>
      <c r="H114" s="58"/>
      <c r="I114" s="58"/>
      <c r="J114" s="58"/>
      <c r="K114" s="58"/>
      <c r="L114" s="58"/>
      <c r="M114" s="58"/>
      <c r="N114" s="58"/>
      <c r="O114" s="58"/>
      <c r="P114" s="58"/>
      <c r="Q114" s="58"/>
      <c r="R114" s="58"/>
      <c r="S114" s="58"/>
      <c r="T114" s="58"/>
      <c r="U114" s="58"/>
      <c r="V114" s="58"/>
      <c r="W114" s="58"/>
      <c r="X114" s="58"/>
      <c r="Y114" s="58"/>
      <c r="Z114" s="58"/>
    </row>
    <row r="115" spans="1:26" ht="21" x14ac:dyDescent="0.35">
      <c r="A115" s="58"/>
      <c r="B115" s="58"/>
      <c r="C115" s="58"/>
      <c r="D115" s="58"/>
      <c r="E115" s="58"/>
      <c r="F115" s="58"/>
      <c r="G115" s="58"/>
      <c r="H115" s="58"/>
      <c r="I115" s="58"/>
      <c r="J115" s="58"/>
      <c r="K115" s="58"/>
      <c r="L115" s="58"/>
      <c r="M115" s="58"/>
      <c r="N115" s="58"/>
      <c r="O115" s="58"/>
      <c r="P115" s="58"/>
      <c r="Q115" s="58"/>
      <c r="R115" s="58"/>
      <c r="S115" s="58"/>
      <c r="T115" s="58"/>
      <c r="U115" s="58"/>
      <c r="V115" s="58"/>
      <c r="W115" s="58"/>
      <c r="X115" s="58"/>
      <c r="Y115" s="58"/>
      <c r="Z115" s="58"/>
    </row>
    <row r="116" spans="1:26" ht="21" x14ac:dyDescent="0.35">
      <c r="A116" s="58"/>
      <c r="B116" s="58"/>
      <c r="C116" s="58"/>
      <c r="D116" s="58"/>
      <c r="E116" s="58"/>
      <c r="F116" s="58"/>
      <c r="G116" s="58"/>
      <c r="H116" s="58"/>
      <c r="I116" s="58"/>
      <c r="J116" s="58"/>
      <c r="K116" s="58"/>
      <c r="L116" s="58"/>
      <c r="M116" s="58"/>
      <c r="N116" s="58"/>
      <c r="O116" s="58"/>
      <c r="P116" s="58"/>
      <c r="Q116" s="58"/>
      <c r="R116" s="58"/>
      <c r="S116" s="58"/>
      <c r="T116" s="58"/>
      <c r="U116" s="58"/>
      <c r="V116" s="58"/>
      <c r="W116" s="58"/>
      <c r="X116" s="58"/>
      <c r="Y116" s="58"/>
      <c r="Z116" s="58"/>
    </row>
    <row r="117" spans="1:26" ht="21" x14ac:dyDescent="0.35">
      <c r="A117" s="58"/>
      <c r="B117" s="58"/>
      <c r="C117" s="58"/>
      <c r="D117" s="58"/>
      <c r="E117" s="58"/>
      <c r="F117" s="58"/>
      <c r="G117" s="58"/>
      <c r="H117" s="58"/>
      <c r="I117" s="58"/>
      <c r="J117" s="58"/>
      <c r="K117" s="58"/>
      <c r="L117" s="58"/>
      <c r="M117" s="58"/>
      <c r="N117" s="58"/>
      <c r="O117" s="58"/>
      <c r="P117" s="58"/>
      <c r="Q117" s="58"/>
      <c r="R117" s="58"/>
      <c r="S117" s="58"/>
      <c r="T117" s="58"/>
      <c r="U117" s="58"/>
      <c r="V117" s="58"/>
      <c r="W117" s="58"/>
      <c r="X117" s="58"/>
      <c r="Y117" s="58"/>
      <c r="Z117" s="58"/>
    </row>
    <row r="118" spans="1:26" ht="21" x14ac:dyDescent="0.35">
      <c r="A118" s="58"/>
      <c r="B118" s="58"/>
      <c r="C118" s="58"/>
      <c r="D118" s="58"/>
      <c r="E118" s="58"/>
      <c r="F118" s="58"/>
      <c r="G118" s="58"/>
      <c r="H118" s="58"/>
      <c r="I118" s="58"/>
      <c r="J118" s="58"/>
      <c r="K118" s="58"/>
      <c r="L118" s="58"/>
      <c r="M118" s="58"/>
      <c r="N118" s="58"/>
      <c r="O118" s="58"/>
      <c r="P118" s="58"/>
      <c r="Q118" s="58"/>
      <c r="R118" s="58"/>
      <c r="S118" s="58"/>
      <c r="T118" s="58"/>
      <c r="U118" s="58"/>
      <c r="V118" s="58"/>
      <c r="W118" s="58"/>
      <c r="X118" s="58"/>
      <c r="Y118" s="58"/>
      <c r="Z118" s="58"/>
    </row>
    <row r="119" spans="1:26" ht="21" x14ac:dyDescent="0.35">
      <c r="A119" s="58"/>
      <c r="B119" s="58"/>
      <c r="C119" s="58"/>
      <c r="D119" s="58"/>
      <c r="E119" s="58"/>
      <c r="F119" s="58"/>
      <c r="G119" s="58"/>
      <c r="H119" s="58"/>
      <c r="I119" s="58"/>
      <c r="J119" s="58"/>
      <c r="K119" s="58"/>
      <c r="L119" s="58"/>
      <c r="M119" s="58"/>
      <c r="N119" s="58"/>
      <c r="O119" s="58"/>
      <c r="P119" s="58"/>
      <c r="Q119" s="58"/>
      <c r="R119" s="58"/>
      <c r="S119" s="58"/>
      <c r="T119" s="58"/>
      <c r="U119" s="58"/>
      <c r="V119" s="58"/>
      <c r="W119" s="58"/>
      <c r="X119" s="58"/>
      <c r="Y119" s="58"/>
      <c r="Z119" s="58"/>
    </row>
    <row r="120" spans="1:26" ht="21" x14ac:dyDescent="0.35">
      <c r="A120" s="58"/>
      <c r="B120" s="58"/>
      <c r="C120" s="58"/>
      <c r="D120" s="58"/>
      <c r="E120" s="58"/>
      <c r="F120" s="58"/>
      <c r="G120" s="58"/>
      <c r="H120" s="58"/>
      <c r="I120" s="58"/>
      <c r="J120" s="58"/>
      <c r="K120" s="58"/>
      <c r="L120" s="58"/>
      <c r="M120" s="58"/>
      <c r="N120" s="58"/>
      <c r="O120" s="58"/>
      <c r="P120" s="58"/>
      <c r="Q120" s="58"/>
      <c r="R120" s="58"/>
      <c r="S120" s="58"/>
      <c r="T120" s="58"/>
      <c r="U120" s="58"/>
      <c r="V120" s="58"/>
      <c r="W120" s="58"/>
      <c r="X120" s="58"/>
      <c r="Y120" s="58"/>
      <c r="Z120" s="58"/>
    </row>
    <row r="121" spans="1:26" ht="21" x14ac:dyDescent="0.35">
      <c r="A121" s="58"/>
      <c r="B121" s="58"/>
      <c r="C121" s="58"/>
      <c r="D121" s="58"/>
      <c r="E121" s="58"/>
      <c r="F121" s="58"/>
      <c r="G121" s="58"/>
      <c r="H121" s="58"/>
      <c r="I121" s="58"/>
      <c r="J121" s="58"/>
      <c r="K121" s="58"/>
      <c r="L121" s="58"/>
      <c r="M121" s="58"/>
      <c r="N121" s="58"/>
      <c r="O121" s="58"/>
      <c r="P121" s="58"/>
      <c r="Q121" s="58"/>
      <c r="R121" s="58"/>
      <c r="S121" s="58"/>
      <c r="T121" s="58"/>
      <c r="U121" s="58"/>
      <c r="V121" s="58"/>
      <c r="W121" s="58"/>
      <c r="X121" s="58"/>
      <c r="Y121" s="58"/>
      <c r="Z121" s="58"/>
    </row>
    <row r="122" spans="1:26" ht="21" x14ac:dyDescent="0.35">
      <c r="A122" s="58"/>
      <c r="B122" s="58"/>
      <c r="C122" s="58"/>
      <c r="D122" s="58"/>
      <c r="E122" s="58"/>
      <c r="F122" s="58"/>
      <c r="G122" s="58"/>
      <c r="H122" s="58"/>
      <c r="I122" s="58"/>
      <c r="J122" s="58"/>
      <c r="K122" s="58"/>
      <c r="L122" s="58"/>
      <c r="M122" s="58"/>
      <c r="N122" s="58"/>
      <c r="O122" s="58"/>
      <c r="P122" s="58"/>
      <c r="Q122" s="58"/>
      <c r="R122" s="58"/>
      <c r="S122" s="58"/>
      <c r="T122" s="58"/>
      <c r="U122" s="58"/>
      <c r="V122" s="58"/>
      <c r="W122" s="58"/>
      <c r="X122" s="58"/>
      <c r="Y122" s="58"/>
      <c r="Z122" s="58"/>
    </row>
    <row r="123" spans="1:26" ht="21" x14ac:dyDescent="0.35">
      <c r="A123" s="58"/>
      <c r="B123" s="58"/>
      <c r="C123" s="58"/>
      <c r="D123" s="58"/>
      <c r="E123" s="58"/>
      <c r="F123" s="58"/>
      <c r="G123" s="58"/>
      <c r="H123" s="58"/>
      <c r="I123" s="58"/>
      <c r="J123" s="58"/>
      <c r="K123" s="58"/>
      <c r="L123" s="58"/>
      <c r="M123" s="58"/>
      <c r="N123" s="58"/>
      <c r="O123" s="58"/>
      <c r="P123" s="58"/>
      <c r="Q123" s="58"/>
      <c r="R123" s="58"/>
      <c r="S123" s="58"/>
      <c r="T123" s="58"/>
      <c r="U123" s="58"/>
      <c r="V123" s="58"/>
      <c r="W123" s="58"/>
      <c r="X123" s="58"/>
      <c r="Y123" s="58"/>
      <c r="Z123" s="58"/>
    </row>
    <row r="124" spans="1:26" ht="21" x14ac:dyDescent="0.35">
      <c r="A124" s="58"/>
      <c r="B124" s="58"/>
      <c r="C124" s="58"/>
      <c r="D124" s="58"/>
      <c r="E124" s="58"/>
      <c r="F124" s="58"/>
      <c r="G124" s="58"/>
      <c r="H124" s="58"/>
      <c r="I124" s="58"/>
      <c r="J124" s="58"/>
      <c r="K124" s="58"/>
      <c r="L124" s="58"/>
      <c r="M124" s="58"/>
      <c r="N124" s="58"/>
      <c r="O124" s="58"/>
      <c r="P124" s="58"/>
      <c r="Q124" s="58"/>
      <c r="R124" s="58"/>
      <c r="S124" s="58"/>
      <c r="T124" s="58"/>
      <c r="U124" s="58"/>
      <c r="V124" s="58"/>
      <c r="W124" s="58"/>
      <c r="X124" s="58"/>
      <c r="Y124" s="58"/>
      <c r="Z124" s="58"/>
    </row>
    <row r="125" spans="1:26" ht="21" x14ac:dyDescent="0.35">
      <c r="A125" s="58"/>
      <c r="B125" s="58"/>
      <c r="C125" s="58"/>
      <c r="D125" s="58"/>
      <c r="E125" s="58"/>
      <c r="F125" s="58"/>
      <c r="G125" s="58"/>
      <c r="H125" s="58"/>
      <c r="I125" s="58"/>
      <c r="J125" s="58"/>
      <c r="K125" s="58"/>
      <c r="L125" s="58"/>
      <c r="M125" s="58"/>
      <c r="N125" s="58"/>
      <c r="O125" s="58"/>
      <c r="P125" s="58"/>
      <c r="Q125" s="58"/>
      <c r="R125" s="58"/>
      <c r="S125" s="58"/>
      <c r="T125" s="58"/>
      <c r="U125" s="58"/>
      <c r="V125" s="58"/>
      <c r="W125" s="58"/>
      <c r="X125" s="58"/>
      <c r="Y125" s="58"/>
      <c r="Z125" s="58"/>
    </row>
    <row r="126" spans="1:26" ht="21" x14ac:dyDescent="0.35">
      <c r="A126" s="58"/>
      <c r="B126" s="58"/>
      <c r="C126" s="58"/>
      <c r="D126" s="58"/>
      <c r="E126" s="58"/>
      <c r="F126" s="58"/>
      <c r="G126" s="58"/>
      <c r="H126" s="58"/>
      <c r="I126" s="58"/>
      <c r="J126" s="58"/>
      <c r="K126" s="58"/>
      <c r="L126" s="58"/>
      <c r="M126" s="58"/>
      <c r="N126" s="58"/>
      <c r="O126" s="58"/>
      <c r="P126" s="58"/>
      <c r="Q126" s="58"/>
      <c r="R126" s="58"/>
      <c r="S126" s="58"/>
      <c r="T126" s="58"/>
      <c r="U126" s="58"/>
      <c r="V126" s="58"/>
      <c r="W126" s="58"/>
      <c r="X126" s="58"/>
      <c r="Y126" s="58"/>
      <c r="Z126" s="58"/>
    </row>
    <row r="127" spans="1:26" ht="21" x14ac:dyDescent="0.35">
      <c r="A127" s="58"/>
      <c r="B127" s="58"/>
      <c r="C127" s="58"/>
      <c r="D127" s="58"/>
      <c r="E127" s="58"/>
      <c r="F127" s="58"/>
      <c r="G127" s="58"/>
      <c r="H127" s="58"/>
      <c r="I127" s="58"/>
      <c r="J127" s="58"/>
      <c r="K127" s="58"/>
      <c r="L127" s="58"/>
      <c r="M127" s="58"/>
      <c r="N127" s="58"/>
      <c r="O127" s="58"/>
      <c r="P127" s="58"/>
      <c r="Q127" s="58"/>
      <c r="R127" s="58"/>
      <c r="S127" s="58"/>
      <c r="T127" s="58"/>
      <c r="U127" s="58"/>
      <c r="V127" s="58"/>
      <c r="W127" s="58"/>
      <c r="X127" s="58"/>
      <c r="Y127" s="58"/>
      <c r="Z127" s="58"/>
    </row>
    <row r="128" spans="1:26" ht="21" x14ac:dyDescent="0.35">
      <c r="A128" s="58"/>
      <c r="B128" s="58"/>
      <c r="C128" s="58"/>
      <c r="D128" s="58"/>
      <c r="E128" s="58"/>
      <c r="F128" s="58"/>
      <c r="G128" s="58"/>
      <c r="H128" s="58"/>
      <c r="I128" s="58"/>
      <c r="J128" s="58"/>
      <c r="K128" s="58"/>
      <c r="L128" s="58"/>
      <c r="M128" s="58"/>
      <c r="N128" s="58"/>
      <c r="O128" s="58"/>
      <c r="P128" s="58"/>
      <c r="Q128" s="58"/>
      <c r="R128" s="58"/>
      <c r="S128" s="58"/>
      <c r="T128" s="58"/>
      <c r="U128" s="58"/>
      <c r="V128" s="58"/>
      <c r="W128" s="58"/>
      <c r="X128" s="58"/>
      <c r="Y128" s="58"/>
      <c r="Z128" s="58"/>
    </row>
    <row r="129" spans="1:26" ht="21" x14ac:dyDescent="0.35">
      <c r="A129" s="58"/>
      <c r="B129" s="58"/>
      <c r="C129" s="58"/>
      <c r="D129" s="58"/>
      <c r="E129" s="58"/>
      <c r="F129" s="58"/>
      <c r="G129" s="58"/>
      <c r="H129" s="58"/>
      <c r="I129" s="58"/>
      <c r="J129" s="58"/>
      <c r="K129" s="58"/>
      <c r="L129" s="58"/>
      <c r="M129" s="58"/>
      <c r="N129" s="58"/>
      <c r="O129" s="58"/>
      <c r="P129" s="58"/>
      <c r="Q129" s="58"/>
      <c r="R129" s="58"/>
      <c r="S129" s="58"/>
      <c r="T129" s="58"/>
      <c r="U129" s="58"/>
      <c r="V129" s="58"/>
      <c r="W129" s="58"/>
      <c r="X129" s="58"/>
      <c r="Y129" s="58"/>
      <c r="Z129" s="58"/>
    </row>
    <row r="130" spans="1:26" ht="21" x14ac:dyDescent="0.35">
      <c r="A130" s="58"/>
      <c r="B130" s="58"/>
      <c r="C130" s="58"/>
      <c r="D130" s="58"/>
      <c r="E130" s="58"/>
      <c r="F130" s="58"/>
      <c r="G130" s="58"/>
      <c r="H130" s="58"/>
      <c r="I130" s="58"/>
      <c r="J130" s="58"/>
      <c r="K130" s="58"/>
      <c r="L130" s="58"/>
      <c r="M130" s="58"/>
      <c r="N130" s="58"/>
      <c r="O130" s="58"/>
      <c r="P130" s="58"/>
      <c r="Q130" s="58"/>
      <c r="R130" s="58"/>
      <c r="S130" s="58"/>
      <c r="T130" s="58"/>
      <c r="U130" s="58"/>
      <c r="V130" s="58"/>
      <c r="W130" s="58"/>
      <c r="X130" s="58"/>
      <c r="Y130" s="58"/>
      <c r="Z130" s="58"/>
    </row>
    <row r="131" spans="1:26" ht="21" x14ac:dyDescent="0.35">
      <c r="A131" s="58"/>
      <c r="B131" s="58"/>
      <c r="C131" s="58"/>
      <c r="D131" s="58"/>
      <c r="E131" s="58"/>
      <c r="F131" s="58"/>
      <c r="G131" s="58"/>
      <c r="H131" s="58"/>
      <c r="I131" s="58"/>
      <c r="J131" s="58"/>
      <c r="K131" s="58"/>
      <c r="L131" s="58"/>
      <c r="M131" s="58"/>
      <c r="N131" s="58"/>
      <c r="O131" s="58"/>
      <c r="P131" s="58"/>
      <c r="Q131" s="58"/>
      <c r="R131" s="58"/>
      <c r="S131" s="58"/>
      <c r="T131" s="58"/>
      <c r="U131" s="58"/>
      <c r="V131" s="58"/>
      <c r="W131" s="58"/>
      <c r="X131" s="58"/>
      <c r="Y131" s="58"/>
      <c r="Z131" s="58"/>
    </row>
    <row r="132" spans="1:26" ht="21" x14ac:dyDescent="0.35">
      <c r="A132" s="58"/>
      <c r="B132" s="58"/>
      <c r="C132" s="58"/>
      <c r="D132" s="58"/>
      <c r="E132" s="58"/>
      <c r="F132" s="58"/>
      <c r="G132" s="58"/>
      <c r="H132" s="58"/>
      <c r="I132" s="58"/>
      <c r="J132" s="58"/>
      <c r="K132" s="58"/>
      <c r="L132" s="58"/>
      <c r="M132" s="58"/>
      <c r="N132" s="58"/>
      <c r="O132" s="58"/>
      <c r="P132" s="58"/>
      <c r="Q132" s="58"/>
      <c r="R132" s="58"/>
      <c r="S132" s="58"/>
      <c r="T132" s="58"/>
      <c r="U132" s="58"/>
      <c r="V132" s="58"/>
      <c r="W132" s="58"/>
      <c r="X132" s="58"/>
      <c r="Y132" s="58"/>
      <c r="Z132" s="58"/>
    </row>
    <row r="133" spans="1:26" ht="21" x14ac:dyDescent="0.35">
      <c r="A133" s="58"/>
      <c r="B133" s="58"/>
      <c r="C133" s="58"/>
      <c r="D133" s="58"/>
      <c r="E133" s="58"/>
      <c r="F133" s="58"/>
      <c r="G133" s="58"/>
      <c r="H133" s="58"/>
      <c r="I133" s="58"/>
      <c r="J133" s="58"/>
      <c r="K133" s="58"/>
      <c r="L133" s="58"/>
      <c r="M133" s="58"/>
      <c r="N133" s="58"/>
      <c r="O133" s="58"/>
      <c r="P133" s="58"/>
      <c r="Q133" s="58"/>
      <c r="R133" s="58"/>
      <c r="S133" s="58"/>
      <c r="T133" s="58"/>
      <c r="U133" s="58"/>
      <c r="V133" s="58"/>
      <c r="W133" s="58"/>
      <c r="X133" s="58"/>
      <c r="Y133" s="58"/>
      <c r="Z133" s="58"/>
    </row>
    <row r="134" spans="1:26" ht="21" x14ac:dyDescent="0.35">
      <c r="A134" s="58"/>
      <c r="B134" s="58"/>
      <c r="C134" s="58"/>
      <c r="D134" s="58"/>
      <c r="E134" s="58"/>
      <c r="F134" s="58"/>
      <c r="G134" s="58"/>
      <c r="H134" s="58"/>
      <c r="I134" s="58"/>
      <c r="J134" s="58"/>
      <c r="K134" s="58"/>
      <c r="L134" s="58"/>
      <c r="M134" s="58"/>
      <c r="N134" s="58"/>
      <c r="O134" s="58"/>
      <c r="P134" s="58"/>
      <c r="Q134" s="58"/>
      <c r="R134" s="58"/>
      <c r="S134" s="58"/>
      <c r="T134" s="58"/>
      <c r="U134" s="58"/>
      <c r="V134" s="58"/>
      <c r="W134" s="58"/>
      <c r="X134" s="58"/>
      <c r="Y134" s="58"/>
      <c r="Z134" s="58"/>
    </row>
    <row r="135" spans="1:26" ht="21" x14ac:dyDescent="0.35">
      <c r="A135" s="58"/>
      <c r="B135" s="58"/>
      <c r="C135" s="58"/>
      <c r="D135" s="58"/>
      <c r="E135" s="58"/>
      <c r="F135" s="58"/>
      <c r="G135" s="58"/>
      <c r="H135" s="58"/>
      <c r="I135" s="58"/>
      <c r="J135" s="58"/>
      <c r="K135" s="58"/>
      <c r="L135" s="58"/>
      <c r="M135" s="58"/>
      <c r="N135" s="58"/>
      <c r="O135" s="58"/>
      <c r="P135" s="58"/>
      <c r="Q135" s="58"/>
      <c r="R135" s="58"/>
      <c r="S135" s="58"/>
      <c r="T135" s="58"/>
      <c r="U135" s="58"/>
      <c r="V135" s="58"/>
      <c r="W135" s="58"/>
      <c r="X135" s="58"/>
      <c r="Y135" s="58"/>
      <c r="Z135" s="58"/>
    </row>
    <row r="136" spans="1:26" ht="21" x14ac:dyDescent="0.35">
      <c r="A136" s="58"/>
      <c r="B136" s="58"/>
      <c r="C136" s="58"/>
      <c r="D136" s="58"/>
      <c r="E136" s="58"/>
      <c r="F136" s="58"/>
      <c r="G136" s="58"/>
      <c r="H136" s="58"/>
      <c r="I136" s="58"/>
      <c r="J136" s="58"/>
      <c r="K136" s="58"/>
      <c r="L136" s="58"/>
      <c r="M136" s="58"/>
      <c r="N136" s="58"/>
      <c r="O136" s="58"/>
      <c r="P136" s="58"/>
      <c r="Q136" s="58"/>
      <c r="R136" s="58"/>
      <c r="S136" s="58"/>
      <c r="T136" s="58"/>
      <c r="U136" s="58"/>
      <c r="V136" s="58"/>
      <c r="W136" s="58"/>
      <c r="X136" s="58"/>
      <c r="Y136" s="58"/>
      <c r="Z136" s="58"/>
    </row>
    <row r="137" spans="1:26" ht="21" x14ac:dyDescent="0.35">
      <c r="A137" s="58"/>
      <c r="B137" s="58"/>
      <c r="C137" s="58"/>
      <c r="D137" s="58"/>
      <c r="E137" s="58"/>
      <c r="F137" s="58"/>
      <c r="G137" s="58"/>
      <c r="H137" s="58"/>
      <c r="I137" s="58"/>
      <c r="J137" s="58"/>
      <c r="K137" s="58"/>
      <c r="L137" s="58"/>
      <c r="M137" s="58"/>
      <c r="N137" s="58"/>
      <c r="O137" s="58"/>
      <c r="P137" s="58"/>
      <c r="Q137" s="58"/>
      <c r="R137" s="58"/>
      <c r="S137" s="58"/>
      <c r="T137" s="58"/>
      <c r="U137" s="58"/>
      <c r="V137" s="58"/>
      <c r="W137" s="58"/>
      <c r="X137" s="58"/>
      <c r="Y137" s="58"/>
      <c r="Z137" s="58"/>
    </row>
    <row r="138" spans="1:26" ht="21" x14ac:dyDescent="0.35">
      <c r="A138" s="58"/>
      <c r="B138" s="58"/>
      <c r="C138" s="58"/>
      <c r="D138" s="58"/>
      <c r="E138" s="58"/>
      <c r="F138" s="58"/>
      <c r="G138" s="58"/>
      <c r="H138" s="58"/>
      <c r="I138" s="58"/>
      <c r="J138" s="58"/>
      <c r="K138" s="58"/>
      <c r="L138" s="58"/>
      <c r="M138" s="58"/>
      <c r="N138" s="58"/>
      <c r="O138" s="58"/>
      <c r="P138" s="58"/>
      <c r="Q138" s="58"/>
      <c r="R138" s="58"/>
      <c r="S138" s="58"/>
      <c r="T138" s="58"/>
      <c r="U138" s="58"/>
      <c r="V138" s="58"/>
      <c r="W138" s="58"/>
      <c r="X138" s="58"/>
      <c r="Y138" s="58"/>
      <c r="Z138" s="58"/>
    </row>
    <row r="139" spans="1:26" ht="21" x14ac:dyDescent="0.35">
      <c r="A139" s="58"/>
      <c r="B139" s="58"/>
      <c r="C139" s="58"/>
      <c r="D139" s="58"/>
      <c r="E139" s="58"/>
      <c r="F139" s="58"/>
      <c r="G139" s="58"/>
      <c r="H139" s="58"/>
      <c r="I139" s="58"/>
      <c r="J139" s="58"/>
      <c r="K139" s="58"/>
      <c r="L139" s="58"/>
      <c r="M139" s="58"/>
      <c r="N139" s="58"/>
      <c r="O139" s="58"/>
      <c r="P139" s="58"/>
      <c r="Q139" s="58"/>
      <c r="R139" s="58"/>
      <c r="S139" s="58"/>
      <c r="T139" s="58"/>
      <c r="U139" s="58"/>
      <c r="V139" s="58"/>
      <c r="W139" s="58"/>
      <c r="X139" s="58"/>
      <c r="Y139" s="58"/>
      <c r="Z139" s="58"/>
    </row>
    <row r="140" spans="1:26" ht="21" x14ac:dyDescent="0.35">
      <c r="A140" s="58"/>
      <c r="B140" s="58"/>
      <c r="C140" s="58"/>
      <c r="D140" s="58"/>
      <c r="E140" s="58"/>
      <c r="F140" s="58"/>
      <c r="G140" s="58"/>
      <c r="H140" s="58"/>
      <c r="I140" s="58"/>
      <c r="J140" s="58"/>
      <c r="K140" s="58"/>
      <c r="L140" s="58"/>
      <c r="M140" s="58"/>
      <c r="N140" s="58"/>
      <c r="O140" s="58"/>
      <c r="P140" s="58"/>
      <c r="Q140" s="58"/>
      <c r="R140" s="58"/>
      <c r="S140" s="58"/>
      <c r="T140" s="58"/>
      <c r="U140" s="58"/>
      <c r="V140" s="58"/>
      <c r="W140" s="58"/>
      <c r="X140" s="58"/>
      <c r="Y140" s="58"/>
      <c r="Z140" s="58"/>
    </row>
    <row r="141" spans="1:26" ht="21" x14ac:dyDescent="0.35">
      <c r="A141" s="58"/>
      <c r="B141" s="58"/>
      <c r="C141" s="58"/>
      <c r="D141" s="58"/>
      <c r="E141" s="58"/>
      <c r="F141" s="58"/>
      <c r="G141" s="58"/>
      <c r="H141" s="58"/>
      <c r="I141" s="58"/>
      <c r="J141" s="58"/>
      <c r="K141" s="58"/>
      <c r="L141" s="58"/>
      <c r="M141" s="58"/>
      <c r="N141" s="58"/>
      <c r="O141" s="58"/>
      <c r="P141" s="58"/>
      <c r="Q141" s="58"/>
      <c r="R141" s="58"/>
      <c r="S141" s="58"/>
      <c r="T141" s="58"/>
      <c r="U141" s="58"/>
      <c r="V141" s="58"/>
      <c r="W141" s="58"/>
      <c r="X141" s="58"/>
      <c r="Y141" s="58"/>
      <c r="Z141" s="58"/>
    </row>
    <row r="142" spans="1:26" ht="21" x14ac:dyDescent="0.35">
      <c r="A142" s="58"/>
      <c r="B142" s="58"/>
      <c r="C142" s="58"/>
      <c r="D142" s="58"/>
      <c r="E142" s="58"/>
      <c r="F142" s="58"/>
      <c r="G142" s="58"/>
      <c r="H142" s="58"/>
      <c r="I142" s="58"/>
      <c r="J142" s="58"/>
      <c r="K142" s="58"/>
      <c r="L142" s="58"/>
      <c r="M142" s="58"/>
      <c r="N142" s="58"/>
      <c r="O142" s="58"/>
      <c r="P142" s="58"/>
      <c r="Q142" s="58"/>
      <c r="R142" s="58"/>
      <c r="S142" s="58"/>
      <c r="T142" s="58"/>
      <c r="U142" s="58"/>
      <c r="V142" s="58"/>
      <c r="W142" s="58"/>
      <c r="X142" s="58"/>
      <c r="Y142" s="58"/>
      <c r="Z142" s="58"/>
    </row>
    <row r="143" spans="1:26" ht="21" x14ac:dyDescent="0.35">
      <c r="A143" s="58"/>
      <c r="B143" s="58"/>
      <c r="C143" s="58"/>
      <c r="D143" s="58"/>
      <c r="E143" s="58"/>
      <c r="F143" s="58"/>
      <c r="G143" s="58"/>
      <c r="H143" s="58"/>
      <c r="I143" s="58"/>
      <c r="J143" s="58"/>
      <c r="K143" s="58"/>
      <c r="L143" s="58"/>
      <c r="M143" s="58"/>
      <c r="N143" s="58"/>
      <c r="O143" s="58"/>
      <c r="P143" s="58"/>
      <c r="Q143" s="58"/>
      <c r="R143" s="58"/>
      <c r="S143" s="58"/>
      <c r="T143" s="58"/>
      <c r="U143" s="58"/>
      <c r="V143" s="58"/>
      <c r="W143" s="58"/>
      <c r="X143" s="58"/>
      <c r="Y143" s="58"/>
      <c r="Z143" s="58"/>
    </row>
    <row r="144" spans="1:26" ht="21" x14ac:dyDescent="0.35">
      <c r="A144" s="58"/>
      <c r="B144" s="58"/>
      <c r="C144" s="58"/>
      <c r="D144" s="58"/>
      <c r="E144" s="58"/>
      <c r="F144" s="58"/>
      <c r="G144" s="58"/>
      <c r="H144" s="58"/>
      <c r="I144" s="58"/>
      <c r="J144" s="58"/>
      <c r="K144" s="58"/>
      <c r="L144" s="58"/>
      <c r="M144" s="58"/>
      <c r="N144" s="58"/>
      <c r="O144" s="58"/>
      <c r="P144" s="58"/>
      <c r="Q144" s="58"/>
      <c r="R144" s="58"/>
      <c r="S144" s="58"/>
      <c r="T144" s="58"/>
      <c r="U144" s="58"/>
      <c r="V144" s="58"/>
      <c r="W144" s="58"/>
      <c r="X144" s="58"/>
      <c r="Y144" s="58"/>
      <c r="Z144" s="58"/>
    </row>
    <row r="145" spans="1:26" ht="21" x14ac:dyDescent="0.35">
      <c r="A145" s="58"/>
      <c r="B145" s="58"/>
      <c r="C145" s="58"/>
      <c r="D145" s="58"/>
      <c r="E145" s="58"/>
      <c r="F145" s="58"/>
      <c r="G145" s="58"/>
      <c r="H145" s="58"/>
      <c r="I145" s="58"/>
      <c r="J145" s="58"/>
      <c r="K145" s="58"/>
      <c r="L145" s="58"/>
      <c r="M145" s="58"/>
      <c r="N145" s="58"/>
      <c r="O145" s="58"/>
      <c r="P145" s="58"/>
      <c r="Q145" s="58"/>
      <c r="R145" s="58"/>
      <c r="S145" s="58"/>
      <c r="T145" s="58"/>
      <c r="U145" s="58"/>
      <c r="V145" s="58"/>
      <c r="W145" s="58"/>
      <c r="X145" s="58"/>
      <c r="Y145" s="58"/>
      <c r="Z145" s="58"/>
    </row>
    <row r="146" spans="1:26" ht="21" x14ac:dyDescent="0.35">
      <c r="A146" s="58"/>
      <c r="B146" s="58"/>
      <c r="C146" s="58"/>
      <c r="D146" s="58"/>
      <c r="E146" s="58"/>
      <c r="F146" s="58"/>
      <c r="G146" s="58"/>
      <c r="H146" s="58"/>
      <c r="I146" s="58"/>
      <c r="J146" s="58"/>
      <c r="K146" s="58"/>
      <c r="L146" s="58"/>
      <c r="M146" s="58"/>
      <c r="N146" s="58"/>
      <c r="O146" s="58"/>
      <c r="P146" s="58"/>
      <c r="Q146" s="58"/>
      <c r="R146" s="58"/>
      <c r="S146" s="58"/>
      <c r="T146" s="58"/>
      <c r="U146" s="58"/>
      <c r="V146" s="58"/>
      <c r="W146" s="58"/>
      <c r="X146" s="58"/>
      <c r="Y146" s="58"/>
      <c r="Z146" s="58"/>
    </row>
    <row r="147" spans="1:26" ht="21" x14ac:dyDescent="0.35">
      <c r="A147" s="58"/>
      <c r="B147" s="58"/>
      <c r="C147" s="58"/>
      <c r="D147" s="58"/>
      <c r="E147" s="58"/>
      <c r="F147" s="58"/>
      <c r="G147" s="58"/>
      <c r="H147" s="58"/>
      <c r="I147" s="58"/>
      <c r="J147" s="58"/>
      <c r="K147" s="58"/>
      <c r="L147" s="58"/>
      <c r="M147" s="58"/>
      <c r="N147" s="58"/>
      <c r="O147" s="58"/>
      <c r="P147" s="58"/>
      <c r="Q147" s="58"/>
      <c r="R147" s="58"/>
      <c r="S147" s="58"/>
      <c r="T147" s="58"/>
      <c r="U147" s="58"/>
      <c r="V147" s="58"/>
      <c r="W147" s="58"/>
      <c r="X147" s="58"/>
      <c r="Y147" s="58"/>
      <c r="Z147" s="58"/>
    </row>
    <row r="148" spans="1:26" ht="21" x14ac:dyDescent="0.35">
      <c r="A148" s="58"/>
      <c r="B148" s="58"/>
      <c r="C148" s="58"/>
      <c r="D148" s="58"/>
      <c r="E148" s="58"/>
      <c r="F148" s="58"/>
      <c r="G148" s="58"/>
      <c r="H148" s="58"/>
      <c r="I148" s="58"/>
      <c r="J148" s="58"/>
      <c r="K148" s="58"/>
      <c r="L148" s="58"/>
      <c r="M148" s="58"/>
      <c r="N148" s="58"/>
      <c r="O148" s="58"/>
      <c r="P148" s="58"/>
      <c r="Q148" s="58"/>
      <c r="R148" s="58"/>
      <c r="S148" s="58"/>
      <c r="T148" s="58"/>
      <c r="U148" s="58"/>
      <c r="V148" s="58"/>
      <c r="W148" s="58"/>
      <c r="X148" s="58"/>
      <c r="Y148" s="58"/>
      <c r="Z148" s="58"/>
    </row>
    <row r="149" spans="1:26" ht="21" x14ac:dyDescent="0.35">
      <c r="A149" s="58"/>
      <c r="B149" s="58"/>
      <c r="C149" s="58"/>
      <c r="D149" s="58"/>
      <c r="E149" s="58"/>
      <c r="F149" s="58"/>
      <c r="G149" s="58"/>
      <c r="H149" s="58"/>
      <c r="I149" s="58"/>
      <c r="J149" s="58"/>
      <c r="K149" s="58"/>
      <c r="L149" s="58"/>
      <c r="M149" s="58"/>
      <c r="N149" s="58"/>
      <c r="O149" s="58"/>
      <c r="P149" s="58"/>
      <c r="Q149" s="58"/>
      <c r="R149" s="58"/>
      <c r="S149" s="58"/>
      <c r="T149" s="58"/>
      <c r="U149" s="58"/>
      <c r="V149" s="58"/>
      <c r="W149" s="58"/>
      <c r="X149" s="58"/>
      <c r="Y149" s="58"/>
      <c r="Z149" s="58"/>
    </row>
    <row r="150" spans="1:26" ht="21" x14ac:dyDescent="0.35">
      <c r="A150" s="58"/>
      <c r="B150" s="58"/>
      <c r="C150" s="58"/>
      <c r="D150" s="58"/>
      <c r="E150" s="58"/>
      <c r="F150" s="58"/>
      <c r="G150" s="58"/>
      <c r="H150" s="58"/>
      <c r="I150" s="58"/>
      <c r="J150" s="58"/>
      <c r="K150" s="58"/>
      <c r="L150" s="58"/>
      <c r="M150" s="58"/>
      <c r="N150" s="58"/>
      <c r="O150" s="58"/>
      <c r="P150" s="58"/>
      <c r="Q150" s="58"/>
      <c r="R150" s="58"/>
      <c r="S150" s="58"/>
      <c r="T150" s="58"/>
      <c r="U150" s="58"/>
      <c r="V150" s="58"/>
      <c r="W150" s="58"/>
      <c r="X150" s="58"/>
      <c r="Y150" s="58"/>
      <c r="Z150" s="58"/>
    </row>
    <row r="151" spans="1:26" ht="21" x14ac:dyDescent="0.35">
      <c r="A151" s="58"/>
      <c r="B151" s="58"/>
      <c r="C151" s="58"/>
      <c r="D151" s="58"/>
      <c r="E151" s="58"/>
      <c r="F151" s="58"/>
      <c r="G151" s="58"/>
      <c r="H151" s="58"/>
      <c r="I151" s="58"/>
      <c r="J151" s="58"/>
      <c r="K151" s="58"/>
      <c r="L151" s="58"/>
      <c r="M151" s="58"/>
      <c r="N151" s="58"/>
      <c r="O151" s="58"/>
      <c r="P151" s="58"/>
      <c r="Q151" s="58"/>
      <c r="R151" s="58"/>
      <c r="S151" s="58"/>
      <c r="T151" s="58"/>
      <c r="U151" s="58"/>
      <c r="V151" s="58"/>
      <c r="W151" s="58"/>
      <c r="X151" s="58"/>
      <c r="Y151" s="58"/>
      <c r="Z151" s="58"/>
    </row>
    <row r="152" spans="1:26" ht="21" x14ac:dyDescent="0.35">
      <c r="A152" s="58"/>
      <c r="B152" s="58"/>
      <c r="C152" s="58"/>
      <c r="D152" s="58"/>
      <c r="E152" s="58"/>
      <c r="F152" s="58"/>
      <c r="G152" s="58"/>
      <c r="H152" s="58"/>
      <c r="I152" s="58"/>
      <c r="J152" s="58"/>
      <c r="K152" s="58"/>
      <c r="L152" s="58"/>
      <c r="M152" s="58"/>
      <c r="N152" s="58"/>
      <c r="O152" s="58"/>
      <c r="P152" s="58"/>
      <c r="Q152" s="58"/>
      <c r="R152" s="58"/>
      <c r="S152" s="58"/>
      <c r="T152" s="58"/>
      <c r="U152" s="58"/>
      <c r="V152" s="58"/>
      <c r="W152" s="58"/>
      <c r="X152" s="58"/>
      <c r="Y152" s="58"/>
      <c r="Z152" s="58"/>
    </row>
    <row r="153" spans="1:26" ht="21" x14ac:dyDescent="0.35">
      <c r="A153" s="58"/>
      <c r="B153" s="58"/>
      <c r="C153" s="58"/>
      <c r="D153" s="58"/>
      <c r="E153" s="58"/>
      <c r="F153" s="58"/>
      <c r="G153" s="58"/>
      <c r="H153" s="58"/>
      <c r="I153" s="58"/>
      <c r="J153" s="58"/>
      <c r="K153" s="58"/>
      <c r="L153" s="58"/>
      <c r="M153" s="58"/>
      <c r="N153" s="58"/>
      <c r="O153" s="58"/>
      <c r="P153" s="58"/>
      <c r="Q153" s="58"/>
      <c r="R153" s="58"/>
      <c r="S153" s="58"/>
      <c r="T153" s="58"/>
      <c r="U153" s="58"/>
      <c r="V153" s="58"/>
      <c r="W153" s="58"/>
      <c r="X153" s="58"/>
      <c r="Y153" s="58"/>
      <c r="Z153" s="58"/>
    </row>
    <row r="154" spans="1:26" ht="21" x14ac:dyDescent="0.35">
      <c r="A154" s="58"/>
      <c r="B154" s="58"/>
      <c r="C154" s="58"/>
      <c r="D154" s="58"/>
      <c r="E154" s="58"/>
      <c r="F154" s="58"/>
      <c r="G154" s="58"/>
      <c r="H154" s="58"/>
      <c r="I154" s="58"/>
      <c r="J154" s="58"/>
      <c r="K154" s="58"/>
      <c r="L154" s="58"/>
      <c r="M154" s="58"/>
      <c r="N154" s="58"/>
      <c r="O154" s="58"/>
      <c r="P154" s="58"/>
      <c r="Q154" s="58"/>
      <c r="R154" s="58"/>
      <c r="S154" s="58"/>
      <c r="T154" s="58"/>
      <c r="U154" s="58"/>
      <c r="V154" s="58"/>
      <c r="W154" s="58"/>
      <c r="X154" s="58"/>
      <c r="Y154" s="58"/>
      <c r="Z154" s="58"/>
    </row>
    <row r="155" spans="1:26" ht="21" x14ac:dyDescent="0.35">
      <c r="A155" s="58"/>
      <c r="B155" s="58"/>
      <c r="C155" s="58"/>
      <c r="D155" s="58"/>
      <c r="E155" s="58"/>
      <c r="F155" s="58"/>
      <c r="G155" s="58"/>
      <c r="H155" s="58"/>
      <c r="I155" s="58"/>
      <c r="J155" s="58"/>
      <c r="K155" s="58"/>
      <c r="L155" s="58"/>
      <c r="M155" s="58"/>
      <c r="N155" s="58"/>
      <c r="O155" s="58"/>
      <c r="P155" s="58"/>
      <c r="Q155" s="58"/>
      <c r="R155" s="58"/>
      <c r="S155" s="58"/>
      <c r="T155" s="58"/>
      <c r="U155" s="58"/>
      <c r="V155" s="58"/>
      <c r="W155" s="58"/>
      <c r="X155" s="58"/>
      <c r="Y155" s="58"/>
      <c r="Z155" s="58"/>
    </row>
    <row r="156" spans="1:26" ht="21" x14ac:dyDescent="0.35">
      <c r="A156" s="58"/>
      <c r="B156" s="58"/>
      <c r="C156" s="58"/>
      <c r="D156" s="58"/>
      <c r="E156" s="58"/>
      <c r="F156" s="58"/>
      <c r="G156" s="58"/>
      <c r="H156" s="58"/>
      <c r="I156" s="58"/>
      <c r="J156" s="58"/>
      <c r="K156" s="58"/>
      <c r="L156" s="58"/>
      <c r="M156" s="58"/>
      <c r="N156" s="58"/>
      <c r="O156" s="58"/>
      <c r="P156" s="58"/>
      <c r="Q156" s="58"/>
      <c r="R156" s="58"/>
      <c r="S156" s="58"/>
      <c r="T156" s="58"/>
      <c r="U156" s="58"/>
      <c r="V156" s="58"/>
      <c r="W156" s="58"/>
      <c r="X156" s="58"/>
      <c r="Y156" s="58"/>
      <c r="Z156" s="58"/>
    </row>
    <row r="157" spans="1:26" ht="21" x14ac:dyDescent="0.35">
      <c r="A157" s="58"/>
      <c r="B157" s="58"/>
      <c r="C157" s="58"/>
      <c r="D157" s="58"/>
      <c r="E157" s="58"/>
      <c r="F157" s="58"/>
      <c r="G157" s="58"/>
      <c r="H157" s="58"/>
      <c r="I157" s="58"/>
      <c r="J157" s="58"/>
      <c r="K157" s="58"/>
      <c r="L157" s="58"/>
      <c r="M157" s="58"/>
      <c r="N157" s="58"/>
      <c r="O157" s="58"/>
      <c r="P157" s="58"/>
      <c r="Q157" s="58"/>
      <c r="R157" s="58"/>
      <c r="S157" s="58"/>
      <c r="T157" s="58"/>
      <c r="U157" s="58"/>
      <c r="V157" s="58"/>
      <c r="W157" s="58"/>
      <c r="X157" s="58"/>
      <c r="Y157" s="58"/>
      <c r="Z157" s="58"/>
    </row>
    <row r="158" spans="1:26" ht="21" x14ac:dyDescent="0.35">
      <c r="A158" s="58"/>
      <c r="B158" s="58"/>
      <c r="C158" s="58"/>
      <c r="D158" s="58"/>
      <c r="E158" s="58"/>
      <c r="F158" s="58"/>
      <c r="G158" s="58"/>
      <c r="H158" s="58"/>
      <c r="I158" s="58"/>
      <c r="J158" s="58"/>
      <c r="K158" s="58"/>
      <c r="L158" s="58"/>
      <c r="M158" s="58"/>
      <c r="N158" s="58"/>
      <c r="O158" s="58"/>
      <c r="P158" s="58"/>
      <c r="Q158" s="58"/>
      <c r="R158" s="58"/>
      <c r="S158" s="58"/>
      <c r="T158" s="58"/>
      <c r="U158" s="58"/>
      <c r="V158" s="58"/>
      <c r="W158" s="58"/>
      <c r="X158" s="58"/>
      <c r="Y158" s="58"/>
      <c r="Z158" s="58"/>
    </row>
    <row r="159" spans="1:26" ht="21" x14ac:dyDescent="0.35">
      <c r="A159" s="58"/>
      <c r="B159" s="58"/>
      <c r="C159" s="58"/>
      <c r="D159" s="58"/>
      <c r="E159" s="58"/>
      <c r="F159" s="58"/>
      <c r="G159" s="58"/>
      <c r="H159" s="58"/>
      <c r="I159" s="58"/>
      <c r="J159" s="58"/>
      <c r="K159" s="58"/>
      <c r="L159" s="58"/>
      <c r="M159" s="58"/>
      <c r="N159" s="58"/>
      <c r="O159" s="58"/>
      <c r="P159" s="58"/>
      <c r="Q159" s="58"/>
      <c r="R159" s="58"/>
      <c r="S159" s="58"/>
      <c r="T159" s="58"/>
      <c r="U159" s="58"/>
      <c r="V159" s="58"/>
      <c r="W159" s="58"/>
      <c r="X159" s="58"/>
      <c r="Y159" s="58"/>
      <c r="Z159" s="58"/>
    </row>
    <row r="160" spans="1:26" ht="21" x14ac:dyDescent="0.35">
      <c r="A160" s="58"/>
      <c r="B160" s="58"/>
      <c r="C160" s="58"/>
      <c r="D160" s="58"/>
      <c r="E160" s="58"/>
      <c r="F160" s="58"/>
      <c r="G160" s="58"/>
      <c r="H160" s="58"/>
      <c r="I160" s="58"/>
      <c r="J160" s="58"/>
      <c r="K160" s="58"/>
      <c r="L160" s="58"/>
      <c r="M160" s="58"/>
      <c r="N160" s="58"/>
      <c r="O160" s="58"/>
      <c r="P160" s="58"/>
      <c r="Q160" s="58"/>
      <c r="R160" s="58"/>
      <c r="S160" s="58"/>
      <c r="T160" s="58"/>
      <c r="U160" s="58"/>
      <c r="V160" s="58"/>
      <c r="W160" s="58"/>
      <c r="X160" s="58"/>
      <c r="Y160" s="58"/>
      <c r="Z160" s="58"/>
    </row>
    <row r="161" spans="1:26" ht="21" x14ac:dyDescent="0.35">
      <c r="A161" s="58"/>
      <c r="B161" s="58"/>
      <c r="C161" s="58"/>
      <c r="D161" s="58"/>
      <c r="E161" s="58"/>
      <c r="F161" s="58"/>
      <c r="G161" s="58"/>
      <c r="H161" s="58"/>
      <c r="I161" s="58"/>
      <c r="J161" s="58"/>
      <c r="K161" s="58"/>
      <c r="L161" s="58"/>
      <c r="M161" s="58"/>
      <c r="N161" s="58"/>
      <c r="O161" s="58"/>
      <c r="P161" s="58"/>
      <c r="Q161" s="58"/>
      <c r="R161" s="58"/>
      <c r="S161" s="58"/>
      <c r="T161" s="58"/>
      <c r="U161" s="58"/>
      <c r="V161" s="58"/>
      <c r="W161" s="58"/>
      <c r="X161" s="58"/>
      <c r="Y161" s="58"/>
      <c r="Z161" s="58"/>
    </row>
    <row r="162" spans="1:26" ht="21" x14ac:dyDescent="0.35">
      <c r="A162" s="58"/>
      <c r="B162" s="58"/>
      <c r="C162" s="58"/>
      <c r="D162" s="58"/>
      <c r="E162" s="58"/>
      <c r="F162" s="58"/>
      <c r="G162" s="58"/>
      <c r="H162" s="58"/>
      <c r="I162" s="58"/>
      <c r="J162" s="58"/>
      <c r="K162" s="58"/>
      <c r="L162" s="58"/>
      <c r="M162" s="58"/>
      <c r="N162" s="58"/>
      <c r="O162" s="58"/>
      <c r="P162" s="58"/>
      <c r="Q162" s="58"/>
      <c r="R162" s="58"/>
      <c r="S162" s="58"/>
      <c r="T162" s="58"/>
      <c r="U162" s="58"/>
      <c r="V162" s="58"/>
      <c r="W162" s="58"/>
      <c r="X162" s="58"/>
      <c r="Y162" s="58"/>
      <c r="Z162" s="58"/>
    </row>
    <row r="163" spans="1:26" ht="21" x14ac:dyDescent="0.35">
      <c r="A163" s="58"/>
      <c r="B163" s="58"/>
      <c r="C163" s="58"/>
      <c r="D163" s="58"/>
      <c r="E163" s="58"/>
      <c r="F163" s="58"/>
      <c r="G163" s="58"/>
      <c r="H163" s="58"/>
      <c r="I163" s="58"/>
      <c r="J163" s="58"/>
      <c r="K163" s="58"/>
      <c r="L163" s="58"/>
      <c r="M163" s="58"/>
      <c r="N163" s="58"/>
      <c r="O163" s="58"/>
      <c r="P163" s="58"/>
      <c r="Q163" s="58"/>
      <c r="R163" s="58"/>
      <c r="S163" s="58"/>
      <c r="T163" s="58"/>
      <c r="U163" s="58"/>
      <c r="V163" s="58"/>
      <c r="W163" s="58"/>
      <c r="X163" s="58"/>
      <c r="Y163" s="58"/>
      <c r="Z163" s="58"/>
    </row>
    <row r="164" spans="1:26" ht="21" x14ac:dyDescent="0.35">
      <c r="A164" s="58"/>
      <c r="B164" s="58"/>
      <c r="C164" s="58"/>
      <c r="D164" s="58"/>
      <c r="E164" s="58"/>
      <c r="F164" s="58"/>
      <c r="G164" s="58"/>
      <c r="H164" s="58"/>
      <c r="I164" s="58"/>
      <c r="J164" s="58"/>
      <c r="K164" s="58"/>
      <c r="L164" s="58"/>
      <c r="M164" s="58"/>
      <c r="N164" s="58"/>
      <c r="O164" s="58"/>
      <c r="P164" s="58"/>
      <c r="Q164" s="58"/>
      <c r="R164" s="58"/>
      <c r="S164" s="58"/>
      <c r="T164" s="58"/>
      <c r="U164" s="58"/>
      <c r="V164" s="58"/>
      <c r="W164" s="58"/>
      <c r="X164" s="58"/>
      <c r="Y164" s="58"/>
      <c r="Z164" s="58"/>
    </row>
    <row r="165" spans="1:26" ht="21" x14ac:dyDescent="0.35">
      <c r="A165" s="58"/>
      <c r="B165" s="58"/>
      <c r="C165" s="58"/>
      <c r="D165" s="58"/>
      <c r="E165" s="58"/>
      <c r="F165" s="58"/>
      <c r="G165" s="58"/>
      <c r="H165" s="58"/>
      <c r="I165" s="58"/>
      <c r="J165" s="58"/>
      <c r="K165" s="58"/>
      <c r="L165" s="58"/>
      <c r="M165" s="58"/>
      <c r="N165" s="58"/>
      <c r="O165" s="58"/>
      <c r="P165" s="58"/>
      <c r="Q165" s="58"/>
      <c r="R165" s="58"/>
      <c r="S165" s="58"/>
      <c r="T165" s="58"/>
      <c r="U165" s="58"/>
      <c r="V165" s="58"/>
      <c r="W165" s="58"/>
      <c r="X165" s="58"/>
      <c r="Y165" s="58"/>
      <c r="Z165" s="58"/>
    </row>
    <row r="166" spans="1:26" ht="21" x14ac:dyDescent="0.35">
      <c r="A166" s="58"/>
      <c r="B166" s="58"/>
      <c r="C166" s="58"/>
      <c r="D166" s="58"/>
      <c r="E166" s="58"/>
      <c r="F166" s="58"/>
      <c r="G166" s="58"/>
      <c r="H166" s="58"/>
      <c r="I166" s="58"/>
      <c r="J166" s="58"/>
      <c r="K166" s="58"/>
      <c r="L166" s="58"/>
      <c r="M166" s="58"/>
      <c r="N166" s="58"/>
      <c r="O166" s="58"/>
      <c r="P166" s="58"/>
      <c r="Q166" s="58"/>
      <c r="R166" s="58"/>
      <c r="S166" s="58"/>
      <c r="T166" s="58"/>
      <c r="U166" s="58"/>
      <c r="V166" s="58"/>
      <c r="W166" s="58"/>
      <c r="X166" s="58"/>
      <c r="Y166" s="58"/>
      <c r="Z166" s="58"/>
    </row>
    <row r="167" spans="1:26" ht="21" x14ac:dyDescent="0.35">
      <c r="A167" s="58"/>
      <c r="B167" s="58"/>
      <c r="C167" s="58"/>
      <c r="D167" s="58"/>
      <c r="E167" s="58"/>
      <c r="F167" s="58"/>
      <c r="G167" s="58"/>
      <c r="H167" s="58"/>
      <c r="I167" s="58"/>
      <c r="J167" s="58"/>
      <c r="K167" s="58"/>
      <c r="L167" s="58"/>
      <c r="M167" s="58"/>
      <c r="N167" s="58"/>
      <c r="O167" s="58"/>
      <c r="P167" s="58"/>
      <c r="Q167" s="58"/>
      <c r="R167" s="58"/>
      <c r="S167" s="58"/>
      <c r="T167" s="58"/>
      <c r="U167" s="58"/>
      <c r="V167" s="58"/>
      <c r="W167" s="58"/>
      <c r="X167" s="58"/>
      <c r="Y167" s="58"/>
      <c r="Z167" s="58"/>
    </row>
    <row r="168" spans="1:26" ht="21" x14ac:dyDescent="0.35">
      <c r="A168" s="58"/>
      <c r="B168" s="58"/>
      <c r="C168" s="58"/>
      <c r="D168" s="58"/>
      <c r="E168" s="58"/>
      <c r="F168" s="58"/>
      <c r="G168" s="58"/>
      <c r="H168" s="58"/>
      <c r="I168" s="58"/>
      <c r="J168" s="58"/>
      <c r="K168" s="58"/>
      <c r="L168" s="58"/>
      <c r="M168" s="58"/>
      <c r="N168" s="58"/>
      <c r="O168" s="58"/>
      <c r="P168" s="58"/>
      <c r="Q168" s="58"/>
      <c r="R168" s="58"/>
      <c r="S168" s="58"/>
      <c r="T168" s="58"/>
      <c r="U168" s="58"/>
      <c r="V168" s="58"/>
      <c r="W168" s="58"/>
      <c r="X168" s="58"/>
      <c r="Y168" s="58"/>
      <c r="Z168" s="58"/>
    </row>
    <row r="169" spans="1:26" ht="21" x14ac:dyDescent="0.35">
      <c r="A169" s="58"/>
      <c r="B169" s="58"/>
      <c r="C169" s="58"/>
      <c r="D169" s="58"/>
      <c r="E169" s="58"/>
      <c r="F169" s="58"/>
      <c r="G169" s="58"/>
      <c r="H169" s="58"/>
      <c r="I169" s="58"/>
      <c r="J169" s="58"/>
      <c r="K169" s="58"/>
      <c r="L169" s="58"/>
      <c r="M169" s="58"/>
      <c r="N169" s="58"/>
      <c r="O169" s="58"/>
      <c r="P169" s="58"/>
      <c r="Q169" s="58"/>
      <c r="R169" s="58"/>
      <c r="S169" s="58"/>
      <c r="T169" s="58"/>
      <c r="U169" s="58"/>
      <c r="V169" s="58"/>
      <c r="W169" s="58"/>
      <c r="X169" s="58"/>
      <c r="Y169" s="58"/>
      <c r="Z169" s="58"/>
    </row>
    <row r="170" spans="1:26" ht="21" x14ac:dyDescent="0.35">
      <c r="A170" s="58"/>
      <c r="B170" s="58"/>
      <c r="C170" s="58"/>
      <c r="D170" s="58"/>
      <c r="E170" s="58"/>
      <c r="F170" s="58"/>
      <c r="G170" s="58"/>
      <c r="H170" s="58"/>
      <c r="I170" s="58"/>
      <c r="J170" s="58"/>
      <c r="K170" s="58"/>
      <c r="L170" s="58"/>
      <c r="M170" s="58"/>
      <c r="N170" s="58"/>
      <c r="O170" s="58"/>
      <c r="P170" s="58"/>
      <c r="Q170" s="58"/>
      <c r="R170" s="58"/>
      <c r="S170" s="58"/>
      <c r="T170" s="58"/>
      <c r="U170" s="58"/>
      <c r="V170" s="58"/>
      <c r="W170" s="58"/>
      <c r="X170" s="58"/>
      <c r="Y170" s="58"/>
      <c r="Z170" s="58"/>
    </row>
    <row r="171" spans="1:26" ht="21" x14ac:dyDescent="0.35">
      <c r="A171" s="58"/>
      <c r="B171" s="58"/>
      <c r="C171" s="58"/>
      <c r="D171" s="58"/>
      <c r="E171" s="58"/>
      <c r="F171" s="58"/>
      <c r="G171" s="58"/>
      <c r="H171" s="58"/>
      <c r="I171" s="58"/>
      <c r="J171" s="58"/>
      <c r="K171" s="58"/>
      <c r="L171" s="58"/>
      <c r="M171" s="58"/>
      <c r="N171" s="58"/>
      <c r="O171" s="58"/>
      <c r="P171" s="58"/>
      <c r="Q171" s="58"/>
      <c r="R171" s="58"/>
      <c r="S171" s="58"/>
      <c r="T171" s="58"/>
      <c r="U171" s="58"/>
      <c r="V171" s="58"/>
      <c r="W171" s="58"/>
      <c r="X171" s="58"/>
      <c r="Y171" s="58"/>
      <c r="Z171" s="58"/>
    </row>
    <row r="172" spans="1:26" ht="21" x14ac:dyDescent="0.35">
      <c r="A172" s="58"/>
      <c r="B172" s="58"/>
      <c r="C172" s="58"/>
      <c r="D172" s="58"/>
      <c r="E172" s="58"/>
      <c r="F172" s="58"/>
      <c r="G172" s="58"/>
      <c r="H172" s="58"/>
      <c r="I172" s="58"/>
      <c r="J172" s="58"/>
      <c r="K172" s="58"/>
      <c r="L172" s="58"/>
      <c r="M172" s="58"/>
      <c r="N172" s="58"/>
      <c r="O172" s="58"/>
      <c r="P172" s="58"/>
      <c r="Q172" s="58"/>
      <c r="R172" s="58"/>
      <c r="S172" s="58"/>
      <c r="T172" s="58"/>
      <c r="U172" s="58"/>
      <c r="V172" s="58"/>
      <c r="W172" s="58"/>
      <c r="X172" s="58"/>
      <c r="Y172" s="58"/>
      <c r="Z172" s="58"/>
    </row>
    <row r="173" spans="1:26" ht="21" x14ac:dyDescent="0.35">
      <c r="A173" s="58"/>
      <c r="B173" s="58"/>
      <c r="C173" s="58"/>
      <c r="D173" s="58"/>
      <c r="E173" s="58"/>
      <c r="F173" s="58"/>
      <c r="G173" s="58"/>
      <c r="H173" s="58"/>
      <c r="I173" s="58"/>
      <c r="J173" s="58"/>
      <c r="K173" s="58"/>
      <c r="L173" s="58"/>
      <c r="M173" s="58"/>
      <c r="N173" s="58"/>
      <c r="O173" s="58"/>
      <c r="P173" s="58"/>
      <c r="Q173" s="58"/>
      <c r="R173" s="58"/>
      <c r="S173" s="58"/>
      <c r="T173" s="58"/>
      <c r="U173" s="58"/>
      <c r="V173" s="58"/>
      <c r="W173" s="58"/>
      <c r="X173" s="58"/>
      <c r="Y173" s="58"/>
      <c r="Z173" s="58"/>
    </row>
    <row r="174" spans="1:26" ht="21" x14ac:dyDescent="0.35">
      <c r="A174" s="58"/>
      <c r="B174" s="58"/>
      <c r="C174" s="58"/>
      <c r="D174" s="58"/>
      <c r="E174" s="58"/>
      <c r="F174" s="58"/>
      <c r="G174" s="58"/>
      <c r="H174" s="58"/>
      <c r="I174" s="58"/>
      <c r="J174" s="58"/>
      <c r="K174" s="58"/>
      <c r="L174" s="58"/>
      <c r="M174" s="58"/>
      <c r="N174" s="58"/>
      <c r="O174" s="58"/>
      <c r="P174" s="58"/>
      <c r="Q174" s="58"/>
      <c r="R174" s="58"/>
      <c r="S174" s="58"/>
      <c r="T174" s="58"/>
      <c r="U174" s="58"/>
      <c r="V174" s="58"/>
      <c r="W174" s="58"/>
      <c r="X174" s="58"/>
      <c r="Y174" s="58"/>
      <c r="Z174" s="58"/>
    </row>
    <row r="175" spans="1:26" ht="21" x14ac:dyDescent="0.35">
      <c r="A175" s="58"/>
      <c r="B175" s="58"/>
      <c r="C175" s="58"/>
      <c r="D175" s="58"/>
      <c r="E175" s="58"/>
      <c r="F175" s="58"/>
      <c r="G175" s="58"/>
      <c r="H175" s="58"/>
      <c r="I175" s="58"/>
      <c r="J175" s="58"/>
      <c r="K175" s="58"/>
      <c r="L175" s="58"/>
      <c r="M175" s="58"/>
      <c r="N175" s="58"/>
      <c r="O175" s="58"/>
      <c r="P175" s="58"/>
      <c r="Q175" s="58"/>
      <c r="R175" s="58"/>
      <c r="S175" s="58"/>
      <c r="T175" s="58"/>
      <c r="U175" s="58"/>
      <c r="V175" s="58"/>
      <c r="W175" s="58"/>
      <c r="X175" s="58"/>
      <c r="Y175" s="58"/>
      <c r="Z175" s="58"/>
    </row>
    <row r="176" spans="1:26" ht="21" x14ac:dyDescent="0.35">
      <c r="A176" s="58"/>
      <c r="B176" s="58"/>
      <c r="C176" s="58"/>
      <c r="D176" s="58"/>
      <c r="E176" s="58"/>
      <c r="F176" s="58"/>
      <c r="G176" s="58"/>
      <c r="H176" s="58"/>
      <c r="I176" s="58"/>
      <c r="J176" s="58"/>
      <c r="K176" s="58"/>
      <c r="L176" s="58"/>
      <c r="M176" s="58"/>
      <c r="N176" s="58"/>
      <c r="O176" s="58"/>
      <c r="P176" s="58"/>
      <c r="Q176" s="58"/>
      <c r="R176" s="58"/>
      <c r="S176" s="58"/>
      <c r="T176" s="58"/>
      <c r="U176" s="58"/>
      <c r="V176" s="58"/>
      <c r="W176" s="58"/>
      <c r="X176" s="58"/>
      <c r="Y176" s="58"/>
      <c r="Z176" s="58"/>
    </row>
    <row r="177" spans="1:26" ht="21" x14ac:dyDescent="0.35">
      <c r="A177" s="58"/>
      <c r="B177" s="58"/>
      <c r="C177" s="58"/>
      <c r="D177" s="58"/>
      <c r="E177" s="58"/>
      <c r="F177" s="58"/>
      <c r="G177" s="58"/>
      <c r="H177" s="58"/>
      <c r="I177" s="58"/>
      <c r="J177" s="58"/>
      <c r="K177" s="58"/>
      <c r="L177" s="58"/>
      <c r="M177" s="58"/>
      <c r="N177" s="58"/>
      <c r="O177" s="58"/>
      <c r="P177" s="58"/>
      <c r="Q177" s="58"/>
      <c r="R177" s="58"/>
      <c r="S177" s="58"/>
      <c r="T177" s="58"/>
      <c r="U177" s="58"/>
      <c r="V177" s="58"/>
      <c r="W177" s="58"/>
      <c r="X177" s="58"/>
      <c r="Y177" s="58"/>
      <c r="Z177" s="58"/>
    </row>
    <row r="178" spans="1:26" ht="21" x14ac:dyDescent="0.35">
      <c r="A178" s="58"/>
      <c r="B178" s="58"/>
      <c r="C178" s="58"/>
      <c r="D178" s="58"/>
      <c r="E178" s="58"/>
      <c r="F178" s="58"/>
      <c r="G178" s="58"/>
      <c r="H178" s="58"/>
      <c r="I178" s="58"/>
      <c r="J178" s="58"/>
      <c r="K178" s="58"/>
      <c r="L178" s="58"/>
      <c r="M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  <c r="X178" s="58"/>
      <c r="Y178" s="58"/>
      <c r="Z178" s="58"/>
    </row>
    <row r="179" spans="1:26" ht="21" x14ac:dyDescent="0.35">
      <c r="A179" s="58"/>
      <c r="B179" s="58"/>
      <c r="C179" s="58"/>
      <c r="D179" s="58"/>
      <c r="E179" s="58"/>
      <c r="F179" s="58"/>
      <c r="G179" s="58"/>
      <c r="H179" s="58"/>
      <c r="I179" s="58"/>
      <c r="J179" s="58"/>
      <c r="K179" s="58"/>
      <c r="L179" s="58"/>
      <c r="M179" s="58"/>
      <c r="N179" s="58"/>
      <c r="O179" s="58"/>
      <c r="P179" s="58"/>
      <c r="Q179" s="58"/>
      <c r="R179" s="58"/>
      <c r="S179" s="58"/>
      <c r="T179" s="58"/>
      <c r="U179" s="58"/>
      <c r="V179" s="58"/>
      <c r="W179" s="58"/>
      <c r="X179" s="58"/>
      <c r="Y179" s="58"/>
      <c r="Z179" s="58"/>
    </row>
    <row r="180" spans="1:26" ht="21" x14ac:dyDescent="0.35">
      <c r="A180" s="58"/>
      <c r="B180" s="58"/>
      <c r="C180" s="58"/>
      <c r="D180" s="58"/>
      <c r="E180" s="58"/>
      <c r="F180" s="58"/>
      <c r="G180" s="58"/>
      <c r="H180" s="58"/>
      <c r="I180" s="58"/>
      <c r="J180" s="58"/>
      <c r="K180" s="58"/>
      <c r="L180" s="58"/>
      <c r="M180" s="58"/>
      <c r="N180" s="58"/>
      <c r="O180" s="58"/>
      <c r="P180" s="58"/>
      <c r="Q180" s="58"/>
      <c r="R180" s="58"/>
      <c r="S180" s="58"/>
      <c r="T180" s="58"/>
      <c r="U180" s="58"/>
      <c r="V180" s="58"/>
      <c r="W180" s="58"/>
      <c r="X180" s="58"/>
      <c r="Y180" s="58"/>
      <c r="Z180" s="58"/>
    </row>
    <row r="181" spans="1:26" ht="21" x14ac:dyDescent="0.35">
      <c r="A181" s="58"/>
      <c r="B181" s="58"/>
      <c r="C181" s="58"/>
      <c r="D181" s="58"/>
      <c r="E181" s="58"/>
      <c r="F181" s="58"/>
      <c r="G181" s="58"/>
      <c r="H181" s="58"/>
      <c r="I181" s="58"/>
      <c r="J181" s="58"/>
      <c r="K181" s="58"/>
      <c r="L181" s="58"/>
      <c r="M181" s="58"/>
      <c r="N181" s="58"/>
      <c r="O181" s="58"/>
      <c r="P181" s="58"/>
      <c r="Q181" s="58"/>
      <c r="R181" s="58"/>
      <c r="S181" s="58"/>
      <c r="T181" s="58"/>
      <c r="U181" s="58"/>
      <c r="V181" s="58"/>
      <c r="W181" s="58"/>
      <c r="X181" s="58"/>
      <c r="Y181" s="58"/>
      <c r="Z181" s="58"/>
    </row>
    <row r="182" spans="1:26" ht="21" x14ac:dyDescent="0.35">
      <c r="A182" s="58"/>
      <c r="B182" s="58"/>
      <c r="C182" s="58"/>
      <c r="D182" s="58"/>
      <c r="E182" s="58"/>
      <c r="F182" s="58"/>
      <c r="G182" s="58"/>
      <c r="H182" s="58"/>
      <c r="I182" s="58"/>
      <c r="J182" s="58"/>
      <c r="K182" s="58"/>
      <c r="L182" s="58"/>
      <c r="M182" s="58"/>
      <c r="N182" s="58"/>
      <c r="O182" s="58"/>
      <c r="P182" s="58"/>
      <c r="Q182" s="58"/>
      <c r="R182" s="58"/>
      <c r="S182" s="58"/>
      <c r="T182" s="58"/>
      <c r="U182" s="58"/>
      <c r="V182" s="58"/>
      <c r="W182" s="58"/>
      <c r="X182" s="58"/>
      <c r="Y182" s="58"/>
      <c r="Z182" s="58"/>
    </row>
    <row r="183" spans="1:26" ht="21" x14ac:dyDescent="0.35">
      <c r="A183" s="58"/>
      <c r="B183" s="58"/>
      <c r="C183" s="58"/>
      <c r="D183" s="58"/>
      <c r="E183" s="58"/>
      <c r="F183" s="58"/>
      <c r="G183" s="58"/>
      <c r="H183" s="58"/>
      <c r="I183" s="58"/>
      <c r="J183" s="58"/>
      <c r="K183" s="58"/>
      <c r="L183" s="58"/>
      <c r="M183" s="58"/>
      <c r="N183" s="58"/>
      <c r="O183" s="58"/>
      <c r="P183" s="58"/>
      <c r="Q183" s="58"/>
      <c r="R183" s="58"/>
      <c r="S183" s="58"/>
      <c r="T183" s="58"/>
      <c r="U183" s="58"/>
      <c r="V183" s="58"/>
      <c r="W183" s="58"/>
      <c r="X183" s="58"/>
      <c r="Y183" s="58"/>
      <c r="Z183" s="58"/>
    </row>
    <row r="184" spans="1:26" ht="21" x14ac:dyDescent="0.35">
      <c r="A184" s="58"/>
      <c r="B184" s="58"/>
      <c r="C184" s="58"/>
      <c r="D184" s="58"/>
      <c r="E184" s="58"/>
      <c r="F184" s="58"/>
      <c r="G184" s="58"/>
      <c r="H184" s="58"/>
      <c r="I184" s="58"/>
      <c r="J184" s="58"/>
      <c r="K184" s="58"/>
      <c r="L184" s="58"/>
      <c r="M184" s="58"/>
      <c r="N184" s="58"/>
      <c r="O184" s="58"/>
      <c r="P184" s="58"/>
      <c r="Q184" s="58"/>
      <c r="R184" s="58"/>
      <c r="S184" s="58"/>
      <c r="T184" s="58"/>
      <c r="U184" s="58"/>
      <c r="V184" s="58"/>
      <c r="W184" s="58"/>
      <c r="X184" s="58"/>
      <c r="Y184" s="58"/>
      <c r="Z184" s="58"/>
    </row>
    <row r="185" spans="1:26" ht="21" x14ac:dyDescent="0.35">
      <c r="A185" s="58"/>
      <c r="B185" s="58"/>
      <c r="C185" s="58"/>
      <c r="D185" s="58"/>
      <c r="E185" s="58"/>
      <c r="F185" s="58"/>
      <c r="G185" s="58"/>
      <c r="H185" s="58"/>
      <c r="I185" s="58"/>
      <c r="J185" s="58"/>
      <c r="K185" s="58"/>
      <c r="L185" s="58"/>
      <c r="M185" s="58"/>
      <c r="N185" s="58"/>
      <c r="O185" s="58"/>
      <c r="P185" s="58"/>
      <c r="Q185" s="58"/>
      <c r="R185" s="58"/>
      <c r="S185" s="58"/>
      <c r="T185" s="58"/>
      <c r="U185" s="58"/>
      <c r="V185" s="58"/>
      <c r="W185" s="58"/>
      <c r="X185" s="58"/>
      <c r="Y185" s="58"/>
      <c r="Z185" s="58"/>
    </row>
    <row r="186" spans="1:26" ht="21" x14ac:dyDescent="0.35">
      <c r="A186" s="58"/>
      <c r="B186" s="58"/>
      <c r="C186" s="58"/>
      <c r="D186" s="58"/>
      <c r="E186" s="58"/>
      <c r="F186" s="58"/>
      <c r="G186" s="58"/>
      <c r="H186" s="58"/>
      <c r="I186" s="58"/>
      <c r="J186" s="58"/>
      <c r="K186" s="58"/>
      <c r="L186" s="58"/>
      <c r="M186" s="58"/>
      <c r="N186" s="58"/>
      <c r="O186" s="58"/>
      <c r="P186" s="58"/>
      <c r="Q186" s="58"/>
      <c r="R186" s="58"/>
      <c r="S186" s="58"/>
      <c r="T186" s="58"/>
      <c r="U186" s="58"/>
      <c r="V186" s="58"/>
      <c r="W186" s="58"/>
      <c r="X186" s="58"/>
      <c r="Y186" s="58"/>
      <c r="Z186" s="58"/>
    </row>
    <row r="187" spans="1:26" ht="21" x14ac:dyDescent="0.35">
      <c r="A187" s="58"/>
      <c r="B187" s="58"/>
      <c r="C187" s="58"/>
      <c r="D187" s="58"/>
      <c r="E187" s="58"/>
      <c r="F187" s="58"/>
      <c r="G187" s="58"/>
      <c r="H187" s="58"/>
      <c r="I187" s="58"/>
      <c r="J187" s="58"/>
      <c r="K187" s="58"/>
      <c r="L187" s="58"/>
      <c r="M187" s="58"/>
      <c r="N187" s="58"/>
      <c r="O187" s="58"/>
      <c r="P187" s="58"/>
      <c r="Q187" s="58"/>
      <c r="R187" s="58"/>
      <c r="S187" s="58"/>
      <c r="T187" s="58"/>
      <c r="U187" s="58"/>
      <c r="V187" s="58"/>
      <c r="W187" s="58"/>
      <c r="X187" s="58"/>
      <c r="Y187" s="58"/>
      <c r="Z187" s="58"/>
    </row>
    <row r="188" spans="1:26" ht="21" x14ac:dyDescent="0.35">
      <c r="A188" s="58"/>
      <c r="B188" s="58"/>
      <c r="C188" s="58"/>
      <c r="D188" s="58"/>
      <c r="E188" s="58"/>
      <c r="F188" s="58"/>
      <c r="G188" s="58"/>
      <c r="H188" s="58"/>
      <c r="I188" s="58"/>
      <c r="J188" s="58"/>
      <c r="K188" s="58"/>
      <c r="L188" s="58"/>
      <c r="M188" s="58"/>
      <c r="N188" s="58"/>
      <c r="O188" s="58"/>
      <c r="P188" s="58"/>
      <c r="Q188" s="58"/>
      <c r="R188" s="58"/>
      <c r="S188" s="58"/>
      <c r="T188" s="58"/>
      <c r="U188" s="58"/>
      <c r="V188" s="58"/>
      <c r="W188" s="58"/>
      <c r="X188" s="58"/>
      <c r="Y188" s="58"/>
      <c r="Z188" s="58"/>
    </row>
    <row r="189" spans="1:26" ht="21" x14ac:dyDescent="0.35">
      <c r="A189" s="58"/>
      <c r="B189" s="58"/>
      <c r="C189" s="58"/>
      <c r="D189" s="58"/>
      <c r="E189" s="58"/>
      <c r="F189" s="58"/>
      <c r="G189" s="58"/>
      <c r="H189" s="58"/>
      <c r="I189" s="58"/>
      <c r="J189" s="58"/>
      <c r="K189" s="58"/>
      <c r="L189" s="58"/>
      <c r="M189" s="58"/>
      <c r="N189" s="58"/>
      <c r="O189" s="58"/>
      <c r="P189" s="58"/>
      <c r="Q189" s="58"/>
      <c r="R189" s="58"/>
      <c r="S189" s="58"/>
      <c r="T189" s="58"/>
      <c r="U189" s="58"/>
      <c r="V189" s="58"/>
      <c r="W189" s="58"/>
      <c r="X189" s="58"/>
      <c r="Y189" s="58"/>
      <c r="Z189" s="58"/>
    </row>
    <row r="190" spans="1:26" ht="21" x14ac:dyDescent="0.35">
      <c r="A190" s="58"/>
      <c r="B190" s="58"/>
      <c r="C190" s="58"/>
      <c r="D190" s="58"/>
      <c r="E190" s="58"/>
      <c r="F190" s="58"/>
      <c r="G190" s="58"/>
      <c r="H190" s="58"/>
      <c r="I190" s="58"/>
      <c r="J190" s="58"/>
      <c r="K190" s="58"/>
      <c r="L190" s="58"/>
      <c r="M190" s="58"/>
      <c r="N190" s="58"/>
      <c r="O190" s="58"/>
      <c r="P190" s="58"/>
      <c r="Q190" s="58"/>
      <c r="R190" s="58"/>
      <c r="S190" s="58"/>
      <c r="T190" s="58"/>
      <c r="U190" s="58"/>
      <c r="V190" s="58"/>
      <c r="W190" s="58"/>
      <c r="X190" s="58"/>
      <c r="Y190" s="58"/>
      <c r="Z190" s="58"/>
    </row>
    <row r="191" spans="1:26" ht="21" x14ac:dyDescent="0.35">
      <c r="A191" s="58"/>
      <c r="B191" s="58"/>
      <c r="C191" s="58"/>
      <c r="D191" s="58"/>
      <c r="E191" s="58"/>
      <c r="F191" s="58"/>
      <c r="G191" s="58"/>
      <c r="H191" s="58"/>
      <c r="I191" s="58"/>
      <c r="J191" s="58"/>
      <c r="K191" s="58"/>
      <c r="L191" s="58"/>
      <c r="M191" s="58"/>
      <c r="N191" s="58"/>
      <c r="O191" s="58"/>
      <c r="P191" s="58"/>
      <c r="Q191" s="58"/>
      <c r="R191" s="58"/>
      <c r="S191" s="58"/>
      <c r="T191" s="58"/>
      <c r="U191" s="58"/>
      <c r="V191" s="58"/>
      <c r="W191" s="58"/>
      <c r="X191" s="58"/>
      <c r="Y191" s="58"/>
      <c r="Z191" s="58"/>
    </row>
    <row r="192" spans="1:26" ht="21" x14ac:dyDescent="0.35">
      <c r="A192" s="58"/>
      <c r="B192" s="58"/>
      <c r="C192" s="58"/>
      <c r="D192" s="58"/>
      <c r="E192" s="58"/>
      <c r="F192" s="58"/>
      <c r="G192" s="58"/>
      <c r="H192" s="58"/>
      <c r="I192" s="58"/>
      <c r="J192" s="58"/>
      <c r="K192" s="58"/>
      <c r="L192" s="58"/>
      <c r="M192" s="58"/>
      <c r="N192" s="58"/>
      <c r="O192" s="58"/>
      <c r="P192" s="58"/>
      <c r="Q192" s="58"/>
      <c r="R192" s="58"/>
      <c r="S192" s="58"/>
      <c r="T192" s="58"/>
      <c r="U192" s="58"/>
      <c r="V192" s="58"/>
      <c r="W192" s="58"/>
      <c r="X192" s="58"/>
      <c r="Y192" s="58"/>
      <c r="Z192" s="58"/>
    </row>
    <row r="193" spans="1:26" ht="21" x14ac:dyDescent="0.35">
      <c r="A193" s="58"/>
      <c r="B193" s="58"/>
      <c r="C193" s="58"/>
      <c r="D193" s="58"/>
      <c r="E193" s="58"/>
      <c r="F193" s="58"/>
      <c r="G193" s="58"/>
      <c r="H193" s="58"/>
      <c r="I193" s="58"/>
      <c r="J193" s="58"/>
      <c r="K193" s="58"/>
      <c r="L193" s="58"/>
      <c r="M193" s="58"/>
      <c r="N193" s="58"/>
      <c r="O193" s="58"/>
      <c r="P193" s="58"/>
      <c r="Q193" s="58"/>
      <c r="R193" s="58"/>
      <c r="S193" s="58"/>
      <c r="T193" s="58"/>
      <c r="U193" s="58"/>
      <c r="V193" s="58"/>
      <c r="W193" s="58"/>
      <c r="X193" s="58"/>
      <c r="Y193" s="58"/>
      <c r="Z193" s="58"/>
    </row>
    <row r="194" spans="1:26" ht="21" x14ac:dyDescent="0.35">
      <c r="A194" s="58"/>
      <c r="B194" s="58"/>
      <c r="C194" s="58"/>
      <c r="D194" s="58"/>
      <c r="E194" s="58"/>
      <c r="F194" s="58"/>
      <c r="G194" s="58"/>
      <c r="H194" s="58"/>
      <c r="I194" s="58"/>
      <c r="J194" s="58"/>
      <c r="K194" s="58"/>
      <c r="L194" s="58"/>
      <c r="M194" s="58"/>
      <c r="N194" s="58"/>
      <c r="O194" s="58"/>
      <c r="P194" s="58"/>
      <c r="Q194" s="58"/>
      <c r="R194" s="58"/>
      <c r="S194" s="58"/>
      <c r="T194" s="58"/>
      <c r="U194" s="58"/>
      <c r="V194" s="58"/>
      <c r="W194" s="58"/>
      <c r="X194" s="58"/>
      <c r="Y194" s="58"/>
      <c r="Z194" s="58"/>
    </row>
    <row r="195" spans="1:26" ht="21" x14ac:dyDescent="0.35">
      <c r="A195" s="58"/>
      <c r="B195" s="58"/>
      <c r="C195" s="58"/>
      <c r="D195" s="58"/>
      <c r="E195" s="58"/>
      <c r="F195" s="58"/>
      <c r="G195" s="58"/>
      <c r="H195" s="58"/>
      <c r="I195" s="58"/>
      <c r="J195" s="58"/>
      <c r="K195" s="58"/>
      <c r="L195" s="58"/>
      <c r="M195" s="58"/>
      <c r="N195" s="58"/>
      <c r="O195" s="58"/>
      <c r="P195" s="58"/>
      <c r="Q195" s="58"/>
      <c r="R195" s="58"/>
      <c r="S195" s="58"/>
      <c r="T195" s="58"/>
      <c r="U195" s="58"/>
      <c r="V195" s="58"/>
      <c r="W195" s="58"/>
      <c r="X195" s="58"/>
      <c r="Y195" s="58"/>
      <c r="Z195" s="58"/>
    </row>
    <row r="196" spans="1:26" ht="21" x14ac:dyDescent="0.35">
      <c r="A196" s="58"/>
      <c r="B196" s="58"/>
      <c r="C196" s="58"/>
      <c r="D196" s="58"/>
      <c r="E196" s="58"/>
      <c r="F196" s="58"/>
      <c r="G196" s="58"/>
      <c r="H196" s="58"/>
      <c r="I196" s="58"/>
      <c r="J196" s="58"/>
      <c r="K196" s="58"/>
      <c r="L196" s="58"/>
      <c r="M196" s="58"/>
      <c r="N196" s="58"/>
      <c r="O196" s="58"/>
      <c r="P196" s="58"/>
      <c r="Q196" s="58"/>
      <c r="R196" s="58"/>
      <c r="S196" s="58"/>
      <c r="T196" s="58"/>
      <c r="U196" s="58"/>
      <c r="V196" s="58"/>
      <c r="W196" s="58"/>
      <c r="X196" s="58"/>
      <c r="Y196" s="58"/>
      <c r="Z196" s="58"/>
    </row>
    <row r="197" spans="1:26" ht="21" x14ac:dyDescent="0.35">
      <c r="A197" s="58"/>
      <c r="B197" s="58"/>
      <c r="C197" s="58"/>
      <c r="D197" s="58"/>
      <c r="E197" s="58"/>
      <c r="F197" s="58"/>
      <c r="G197" s="58"/>
      <c r="H197" s="58"/>
      <c r="I197" s="58"/>
      <c r="J197" s="58"/>
      <c r="K197" s="58"/>
      <c r="L197" s="58"/>
      <c r="M197" s="58"/>
      <c r="N197" s="58"/>
      <c r="O197" s="58"/>
      <c r="P197" s="58"/>
      <c r="Q197" s="58"/>
      <c r="R197" s="58"/>
      <c r="S197" s="58"/>
      <c r="T197" s="58"/>
      <c r="U197" s="58"/>
      <c r="V197" s="58"/>
      <c r="W197" s="58"/>
      <c r="X197" s="58"/>
      <c r="Y197" s="58"/>
      <c r="Z197" s="58"/>
    </row>
    <row r="198" spans="1:26" ht="21" x14ac:dyDescent="0.35">
      <c r="A198" s="58"/>
      <c r="B198" s="58"/>
      <c r="C198" s="58"/>
      <c r="D198" s="58"/>
      <c r="E198" s="58"/>
      <c r="F198" s="58"/>
      <c r="G198" s="58"/>
      <c r="H198" s="58"/>
      <c r="I198" s="58"/>
      <c r="J198" s="58"/>
      <c r="K198" s="58"/>
      <c r="L198" s="58"/>
      <c r="M198" s="58"/>
      <c r="N198" s="58"/>
      <c r="O198" s="58"/>
      <c r="P198" s="58"/>
      <c r="Q198" s="58"/>
      <c r="R198" s="58"/>
      <c r="S198" s="58"/>
      <c r="T198" s="58"/>
      <c r="U198" s="58"/>
      <c r="V198" s="58"/>
      <c r="W198" s="58"/>
      <c r="X198" s="58"/>
      <c r="Y198" s="58"/>
      <c r="Z198" s="58"/>
    </row>
    <row r="199" spans="1:26" ht="21" x14ac:dyDescent="0.35">
      <c r="A199" s="58"/>
      <c r="B199" s="58"/>
      <c r="C199" s="58"/>
      <c r="D199" s="58"/>
      <c r="E199" s="58"/>
      <c r="F199" s="58"/>
      <c r="G199" s="58"/>
      <c r="H199" s="58"/>
      <c r="I199" s="58"/>
      <c r="J199" s="58"/>
      <c r="K199" s="58"/>
      <c r="L199" s="58"/>
      <c r="M199" s="58"/>
      <c r="N199" s="58"/>
      <c r="O199" s="58"/>
      <c r="P199" s="58"/>
      <c r="Q199" s="58"/>
      <c r="R199" s="58"/>
      <c r="S199" s="58"/>
      <c r="T199" s="58"/>
      <c r="U199" s="58"/>
      <c r="V199" s="58"/>
      <c r="W199" s="58"/>
      <c r="X199" s="58"/>
      <c r="Y199" s="58"/>
      <c r="Z199" s="58"/>
    </row>
    <row r="200" spans="1:26" ht="21" x14ac:dyDescent="0.35">
      <c r="A200" s="58"/>
      <c r="B200" s="58"/>
      <c r="C200" s="58"/>
      <c r="D200" s="58"/>
      <c r="E200" s="58"/>
      <c r="F200" s="58"/>
      <c r="G200" s="58"/>
      <c r="H200" s="58"/>
      <c r="I200" s="58"/>
      <c r="J200" s="58"/>
      <c r="K200" s="58"/>
      <c r="L200" s="58"/>
      <c r="M200" s="58"/>
      <c r="N200" s="58"/>
      <c r="O200" s="58"/>
      <c r="P200" s="58"/>
      <c r="Q200" s="58"/>
      <c r="R200" s="58"/>
      <c r="S200" s="58"/>
      <c r="T200" s="58"/>
      <c r="U200" s="58"/>
      <c r="V200" s="58"/>
      <c r="W200" s="58"/>
      <c r="X200" s="58"/>
      <c r="Y200" s="58"/>
      <c r="Z200" s="58"/>
    </row>
    <row r="201" spans="1:26" ht="21" x14ac:dyDescent="0.35">
      <c r="A201" s="58"/>
      <c r="B201" s="58"/>
      <c r="C201" s="58"/>
      <c r="D201" s="58"/>
      <c r="E201" s="58"/>
      <c r="F201" s="58"/>
      <c r="G201" s="58"/>
      <c r="H201" s="58"/>
      <c r="I201" s="58"/>
      <c r="J201" s="58"/>
      <c r="K201" s="58"/>
      <c r="L201" s="58"/>
      <c r="M201" s="58"/>
      <c r="N201" s="58"/>
      <c r="O201" s="58"/>
      <c r="P201" s="58"/>
      <c r="Q201" s="58"/>
      <c r="R201" s="58"/>
      <c r="S201" s="58"/>
      <c r="T201" s="58"/>
      <c r="U201" s="58"/>
      <c r="V201" s="58"/>
      <c r="W201" s="58"/>
      <c r="X201" s="58"/>
      <c r="Y201" s="58"/>
      <c r="Z201" s="58"/>
    </row>
    <row r="202" spans="1:26" ht="21" x14ac:dyDescent="0.35">
      <c r="A202" s="58"/>
      <c r="B202" s="58"/>
      <c r="C202" s="58"/>
      <c r="D202" s="58"/>
      <c r="E202" s="58"/>
      <c r="F202" s="58"/>
      <c r="G202" s="58"/>
      <c r="H202" s="58"/>
      <c r="I202" s="58"/>
      <c r="J202" s="58"/>
      <c r="K202" s="58"/>
      <c r="L202" s="58"/>
      <c r="M202" s="58"/>
      <c r="N202" s="58"/>
      <c r="O202" s="58"/>
      <c r="P202" s="58"/>
      <c r="Q202" s="58"/>
      <c r="R202" s="58"/>
      <c r="S202" s="58"/>
      <c r="T202" s="58"/>
      <c r="U202" s="58"/>
      <c r="V202" s="58"/>
      <c r="W202" s="58"/>
      <c r="X202" s="58"/>
      <c r="Y202" s="58"/>
      <c r="Z202" s="58"/>
    </row>
    <row r="203" spans="1:26" ht="21" x14ac:dyDescent="0.35">
      <c r="A203" s="58"/>
      <c r="B203" s="58"/>
      <c r="C203" s="58"/>
      <c r="D203" s="58"/>
      <c r="E203" s="58"/>
      <c r="F203" s="58"/>
      <c r="G203" s="58"/>
      <c r="H203" s="58"/>
      <c r="I203" s="58"/>
      <c r="J203" s="58"/>
      <c r="K203" s="58"/>
      <c r="L203" s="58"/>
      <c r="M203" s="58"/>
      <c r="N203" s="58"/>
      <c r="O203" s="58"/>
      <c r="P203" s="58"/>
      <c r="Q203" s="58"/>
      <c r="R203" s="58"/>
      <c r="S203" s="58"/>
      <c r="T203" s="58"/>
      <c r="U203" s="58"/>
      <c r="V203" s="58"/>
      <c r="W203" s="58"/>
      <c r="X203" s="58"/>
      <c r="Y203" s="58"/>
      <c r="Z203" s="58"/>
    </row>
    <row r="204" spans="1:26" ht="21" x14ac:dyDescent="0.35">
      <c r="A204" s="58"/>
      <c r="B204" s="58"/>
      <c r="C204" s="58"/>
      <c r="D204" s="58"/>
      <c r="E204" s="58"/>
      <c r="F204" s="58"/>
      <c r="G204" s="58"/>
      <c r="H204" s="58"/>
      <c r="I204" s="58"/>
      <c r="J204" s="58"/>
      <c r="K204" s="58"/>
      <c r="L204" s="58"/>
      <c r="M204" s="58"/>
      <c r="N204" s="58"/>
      <c r="O204" s="58"/>
      <c r="P204" s="58"/>
      <c r="Q204" s="58"/>
      <c r="R204" s="58"/>
      <c r="S204" s="58"/>
      <c r="T204" s="58"/>
      <c r="U204" s="58"/>
      <c r="V204" s="58"/>
      <c r="W204" s="58"/>
      <c r="X204" s="58"/>
      <c r="Y204" s="58"/>
      <c r="Z204" s="58"/>
    </row>
    <row r="205" spans="1:26" ht="21" x14ac:dyDescent="0.35">
      <c r="A205" s="58"/>
      <c r="B205" s="58"/>
      <c r="C205" s="58"/>
      <c r="D205" s="58"/>
      <c r="E205" s="58"/>
      <c r="F205" s="58"/>
      <c r="G205" s="58"/>
      <c r="H205" s="58"/>
      <c r="I205" s="58"/>
      <c r="J205" s="58"/>
      <c r="K205" s="58"/>
      <c r="L205" s="58"/>
      <c r="M205" s="58"/>
      <c r="N205" s="58"/>
      <c r="O205" s="58"/>
      <c r="P205" s="58"/>
      <c r="Q205" s="58"/>
      <c r="R205" s="58"/>
      <c r="S205" s="58"/>
      <c r="T205" s="58"/>
      <c r="U205" s="58"/>
      <c r="V205" s="58"/>
      <c r="W205" s="58"/>
      <c r="X205" s="58"/>
      <c r="Y205" s="58"/>
      <c r="Z205" s="58"/>
    </row>
    <row r="206" spans="1:26" ht="21" x14ac:dyDescent="0.35">
      <c r="A206" s="58"/>
      <c r="B206" s="58"/>
      <c r="C206" s="58"/>
      <c r="D206" s="58"/>
      <c r="E206" s="58"/>
      <c r="F206" s="58"/>
      <c r="G206" s="58"/>
      <c r="H206" s="58"/>
      <c r="I206" s="58"/>
      <c r="J206" s="58"/>
      <c r="K206" s="58"/>
      <c r="L206" s="58"/>
      <c r="M206" s="58"/>
      <c r="N206" s="58"/>
      <c r="O206" s="58"/>
      <c r="P206" s="58"/>
      <c r="Q206" s="58"/>
      <c r="R206" s="58"/>
      <c r="S206" s="58"/>
      <c r="T206" s="58"/>
      <c r="U206" s="58"/>
      <c r="V206" s="58"/>
      <c r="W206" s="58"/>
      <c r="X206" s="58"/>
      <c r="Y206" s="58"/>
      <c r="Z206" s="58"/>
    </row>
    <row r="207" spans="1:26" ht="21" x14ac:dyDescent="0.35">
      <c r="A207" s="58"/>
      <c r="B207" s="58"/>
      <c r="C207" s="58"/>
      <c r="D207" s="58"/>
      <c r="E207" s="58"/>
      <c r="F207" s="58"/>
      <c r="G207" s="58"/>
      <c r="H207" s="58"/>
      <c r="I207" s="58"/>
      <c r="J207" s="58"/>
      <c r="K207" s="58"/>
      <c r="L207" s="58"/>
      <c r="M207" s="58"/>
      <c r="N207" s="58"/>
      <c r="O207" s="58"/>
      <c r="P207" s="58"/>
      <c r="Q207" s="58"/>
      <c r="R207" s="58"/>
      <c r="S207" s="58"/>
      <c r="T207" s="58"/>
      <c r="U207" s="58"/>
      <c r="V207" s="58"/>
      <c r="W207" s="58"/>
      <c r="X207" s="58"/>
      <c r="Y207" s="58"/>
      <c r="Z207" s="58"/>
    </row>
    <row r="208" spans="1:26" ht="21" x14ac:dyDescent="0.35">
      <c r="A208" s="58"/>
      <c r="B208" s="58"/>
      <c r="C208" s="58"/>
      <c r="D208" s="58"/>
      <c r="E208" s="58"/>
      <c r="F208" s="58"/>
      <c r="G208" s="58"/>
      <c r="H208" s="58"/>
      <c r="I208" s="58"/>
      <c r="J208" s="58"/>
      <c r="K208" s="58"/>
      <c r="L208" s="58"/>
      <c r="M208" s="58"/>
      <c r="N208" s="58"/>
      <c r="O208" s="58"/>
      <c r="P208" s="58"/>
      <c r="Q208" s="58"/>
      <c r="R208" s="58"/>
      <c r="S208" s="58"/>
      <c r="T208" s="58"/>
      <c r="U208" s="58"/>
      <c r="V208" s="58"/>
      <c r="W208" s="58"/>
      <c r="X208" s="58"/>
      <c r="Y208" s="58"/>
      <c r="Z208" s="58"/>
    </row>
    <row r="209" spans="1:26" ht="21" x14ac:dyDescent="0.35">
      <c r="A209" s="58"/>
      <c r="B209" s="58"/>
      <c r="C209" s="58"/>
      <c r="D209" s="58"/>
      <c r="E209" s="58"/>
      <c r="F209" s="58"/>
      <c r="G209" s="58"/>
      <c r="H209" s="58"/>
      <c r="I209" s="58"/>
      <c r="J209" s="58"/>
      <c r="K209" s="58"/>
      <c r="L209" s="58"/>
      <c r="M209" s="58"/>
      <c r="N209" s="58"/>
      <c r="O209" s="58"/>
      <c r="P209" s="58"/>
      <c r="Q209" s="58"/>
      <c r="R209" s="58"/>
      <c r="S209" s="58"/>
      <c r="T209" s="58"/>
      <c r="U209" s="58"/>
      <c r="V209" s="58"/>
      <c r="W209" s="58"/>
      <c r="X209" s="58"/>
      <c r="Y209" s="58"/>
      <c r="Z209" s="58"/>
    </row>
    <row r="210" spans="1:26" ht="21" x14ac:dyDescent="0.35">
      <c r="A210" s="58"/>
      <c r="B210" s="58"/>
      <c r="C210" s="58"/>
      <c r="D210" s="58"/>
      <c r="E210" s="58"/>
      <c r="F210" s="58"/>
      <c r="G210" s="58"/>
      <c r="H210" s="58"/>
      <c r="I210" s="58"/>
      <c r="J210" s="58"/>
      <c r="K210" s="58"/>
      <c r="L210" s="58"/>
      <c r="M210" s="58"/>
      <c r="N210" s="58"/>
      <c r="O210" s="58"/>
      <c r="P210" s="58"/>
      <c r="Q210" s="58"/>
      <c r="R210" s="58"/>
      <c r="S210" s="58"/>
      <c r="T210" s="58"/>
      <c r="U210" s="58"/>
      <c r="V210" s="58"/>
      <c r="W210" s="58"/>
      <c r="X210" s="58"/>
      <c r="Y210" s="58"/>
      <c r="Z210" s="58"/>
    </row>
    <row r="211" spans="1:26" ht="21" x14ac:dyDescent="0.35">
      <c r="A211" s="58"/>
      <c r="B211" s="58"/>
      <c r="C211" s="58"/>
      <c r="D211" s="58"/>
      <c r="E211" s="58"/>
      <c r="F211" s="58"/>
      <c r="G211" s="58"/>
      <c r="H211" s="58"/>
      <c r="I211" s="58"/>
      <c r="J211" s="58"/>
      <c r="K211" s="58"/>
      <c r="L211" s="58"/>
      <c r="M211" s="58"/>
      <c r="N211" s="58"/>
      <c r="O211" s="58"/>
      <c r="P211" s="58"/>
      <c r="Q211" s="58"/>
      <c r="R211" s="58"/>
      <c r="S211" s="58"/>
      <c r="T211" s="58"/>
      <c r="U211" s="58"/>
      <c r="V211" s="58"/>
      <c r="W211" s="58"/>
      <c r="X211" s="58"/>
      <c r="Y211" s="58"/>
      <c r="Z211" s="58"/>
    </row>
    <row r="212" spans="1:26" ht="21" x14ac:dyDescent="0.35">
      <c r="A212" s="58"/>
      <c r="B212" s="58"/>
      <c r="C212" s="58"/>
      <c r="D212" s="58"/>
      <c r="E212" s="58"/>
      <c r="F212" s="58"/>
      <c r="G212" s="58"/>
      <c r="H212" s="58"/>
      <c r="I212" s="58"/>
      <c r="J212" s="58"/>
      <c r="K212" s="58"/>
      <c r="L212" s="58"/>
      <c r="M212" s="58"/>
      <c r="N212" s="58"/>
      <c r="O212" s="58"/>
      <c r="P212" s="58"/>
      <c r="Q212" s="58"/>
      <c r="R212" s="58"/>
      <c r="S212" s="58"/>
      <c r="T212" s="58"/>
      <c r="U212" s="58"/>
      <c r="V212" s="58"/>
      <c r="W212" s="58"/>
      <c r="X212" s="58"/>
      <c r="Y212" s="58"/>
      <c r="Z212" s="58"/>
    </row>
    <row r="213" spans="1:26" ht="21" x14ac:dyDescent="0.35">
      <c r="A213" s="58"/>
      <c r="B213" s="58"/>
      <c r="C213" s="58"/>
      <c r="D213" s="58"/>
      <c r="E213" s="58"/>
      <c r="F213" s="58"/>
      <c r="G213" s="58"/>
      <c r="H213" s="58"/>
      <c r="I213" s="58"/>
      <c r="J213" s="58"/>
      <c r="K213" s="58"/>
      <c r="L213" s="58"/>
      <c r="M213" s="58"/>
      <c r="N213" s="58"/>
      <c r="O213" s="58"/>
      <c r="P213" s="58"/>
      <c r="Q213" s="58"/>
      <c r="R213" s="58"/>
      <c r="S213" s="58"/>
      <c r="T213" s="58"/>
      <c r="U213" s="58"/>
      <c r="V213" s="58"/>
      <c r="W213" s="58"/>
      <c r="X213" s="58"/>
      <c r="Y213" s="58"/>
      <c r="Z213" s="58"/>
    </row>
    <row r="214" spans="1:26" ht="21" x14ac:dyDescent="0.35">
      <c r="A214" s="58"/>
      <c r="B214" s="58"/>
      <c r="C214" s="58"/>
      <c r="D214" s="58"/>
      <c r="E214" s="58"/>
      <c r="F214" s="58"/>
      <c r="G214" s="58"/>
      <c r="H214" s="58"/>
      <c r="I214" s="58"/>
      <c r="J214" s="58"/>
      <c r="K214" s="58"/>
      <c r="L214" s="58"/>
      <c r="M214" s="58"/>
      <c r="N214" s="58"/>
      <c r="O214" s="58"/>
      <c r="P214" s="58"/>
      <c r="Q214" s="58"/>
      <c r="R214" s="58"/>
      <c r="S214" s="58"/>
      <c r="T214" s="58"/>
      <c r="U214" s="58"/>
      <c r="V214" s="58"/>
      <c r="W214" s="58"/>
      <c r="X214" s="58"/>
      <c r="Y214" s="58"/>
      <c r="Z214" s="58"/>
    </row>
    <row r="215" spans="1:26" ht="21" x14ac:dyDescent="0.35">
      <c r="A215" s="58"/>
      <c r="B215" s="58"/>
      <c r="C215" s="58"/>
      <c r="D215" s="58"/>
      <c r="E215" s="58"/>
      <c r="F215" s="58"/>
      <c r="G215" s="58"/>
      <c r="H215" s="58"/>
      <c r="I215" s="58"/>
      <c r="J215" s="58"/>
      <c r="K215" s="58"/>
      <c r="L215" s="58"/>
      <c r="M215" s="58"/>
      <c r="N215" s="58"/>
      <c r="O215" s="58"/>
      <c r="P215" s="58"/>
      <c r="Q215" s="58"/>
      <c r="R215" s="58"/>
      <c r="S215" s="58"/>
      <c r="T215" s="58"/>
      <c r="U215" s="58"/>
      <c r="V215" s="58"/>
      <c r="W215" s="58"/>
      <c r="X215" s="58"/>
      <c r="Y215" s="58"/>
      <c r="Z215" s="58"/>
    </row>
    <row r="216" spans="1:26" ht="21" x14ac:dyDescent="0.35">
      <c r="A216" s="58"/>
      <c r="B216" s="58"/>
      <c r="C216" s="58"/>
      <c r="D216" s="58"/>
      <c r="E216" s="58"/>
      <c r="F216" s="58"/>
      <c r="G216" s="58"/>
      <c r="H216" s="58"/>
      <c r="I216" s="58"/>
      <c r="J216" s="58"/>
      <c r="K216" s="58"/>
      <c r="L216" s="58"/>
      <c r="M216" s="58"/>
      <c r="N216" s="58"/>
      <c r="O216" s="58"/>
      <c r="P216" s="58"/>
      <c r="Q216" s="58"/>
      <c r="R216" s="58"/>
      <c r="S216" s="58"/>
      <c r="T216" s="58"/>
      <c r="U216" s="58"/>
      <c r="V216" s="58"/>
      <c r="W216" s="58"/>
      <c r="X216" s="58"/>
      <c r="Y216" s="58"/>
      <c r="Z216" s="58"/>
    </row>
    <row r="217" spans="1:26" ht="21" x14ac:dyDescent="0.35">
      <c r="A217" s="58"/>
      <c r="B217" s="58"/>
      <c r="C217" s="58"/>
      <c r="D217" s="58"/>
      <c r="E217" s="58"/>
      <c r="F217" s="58"/>
      <c r="G217" s="58"/>
      <c r="H217" s="58"/>
      <c r="I217" s="58"/>
      <c r="J217" s="58"/>
      <c r="K217" s="58"/>
      <c r="L217" s="58"/>
      <c r="M217" s="58"/>
      <c r="N217" s="58"/>
      <c r="O217" s="58"/>
      <c r="P217" s="58"/>
      <c r="Q217" s="58"/>
      <c r="R217" s="58"/>
      <c r="S217" s="58"/>
      <c r="T217" s="58"/>
      <c r="U217" s="58"/>
      <c r="V217" s="58"/>
      <c r="W217" s="58"/>
      <c r="X217" s="58"/>
      <c r="Y217" s="58"/>
      <c r="Z217" s="58"/>
    </row>
    <row r="218" spans="1:26" ht="21" x14ac:dyDescent="0.35">
      <c r="A218" s="58"/>
      <c r="B218" s="58"/>
      <c r="C218" s="58"/>
      <c r="D218" s="58"/>
      <c r="E218" s="58"/>
      <c r="F218" s="58"/>
      <c r="G218" s="58"/>
      <c r="H218" s="58"/>
      <c r="I218" s="58"/>
      <c r="J218" s="58"/>
      <c r="K218" s="58"/>
      <c r="L218" s="58"/>
      <c r="M218" s="58"/>
      <c r="N218" s="58"/>
      <c r="O218" s="58"/>
      <c r="P218" s="58"/>
      <c r="Q218" s="58"/>
      <c r="R218" s="58"/>
      <c r="S218" s="58"/>
      <c r="T218" s="58"/>
      <c r="U218" s="58"/>
      <c r="V218" s="58"/>
      <c r="W218" s="58"/>
      <c r="X218" s="58"/>
      <c r="Y218" s="58"/>
      <c r="Z218" s="58"/>
    </row>
    <row r="219" spans="1:26" ht="21" x14ac:dyDescent="0.35">
      <c r="A219" s="58"/>
      <c r="B219" s="58"/>
      <c r="C219" s="58"/>
      <c r="D219" s="58"/>
      <c r="E219" s="58"/>
      <c r="F219" s="58"/>
      <c r="G219" s="58"/>
      <c r="H219" s="58"/>
      <c r="I219" s="58"/>
      <c r="J219" s="58"/>
      <c r="K219" s="58"/>
      <c r="L219" s="58"/>
      <c r="M219" s="58"/>
      <c r="N219" s="58"/>
      <c r="O219" s="58"/>
      <c r="P219" s="58"/>
      <c r="Q219" s="58"/>
      <c r="R219" s="58"/>
      <c r="S219" s="58"/>
      <c r="T219" s="58"/>
      <c r="U219" s="58"/>
      <c r="V219" s="58"/>
      <c r="W219" s="58"/>
      <c r="X219" s="58"/>
      <c r="Y219" s="58"/>
      <c r="Z219" s="58"/>
    </row>
    <row r="220" spans="1:26" ht="21" x14ac:dyDescent="0.35">
      <c r="A220" s="58"/>
      <c r="B220" s="58"/>
      <c r="C220" s="58"/>
      <c r="D220" s="58"/>
      <c r="E220" s="58"/>
      <c r="F220" s="58"/>
      <c r="G220" s="58"/>
      <c r="H220" s="58"/>
      <c r="I220" s="58"/>
      <c r="J220" s="58"/>
      <c r="K220" s="58"/>
      <c r="L220" s="58"/>
      <c r="M220" s="58"/>
      <c r="N220" s="58"/>
      <c r="O220" s="58"/>
      <c r="P220" s="58"/>
      <c r="Q220" s="58"/>
      <c r="R220" s="58"/>
      <c r="S220" s="58"/>
      <c r="T220" s="58"/>
      <c r="U220" s="58"/>
      <c r="V220" s="58"/>
      <c r="W220" s="58"/>
      <c r="X220" s="58"/>
      <c r="Y220" s="58"/>
      <c r="Z220" s="58"/>
    </row>
  </sheetData>
  <mergeCells count="3">
    <mergeCell ref="C3:L3"/>
    <mergeCell ref="C4:G4"/>
    <mergeCell ref="H4:L4"/>
  </mergeCells>
  <pageMargins left="0.7" right="0.1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แผนปฏิบัติงาน แผนพื้นฐาน</vt:lpstr>
      <vt:lpstr>แผนปฏิบัติงาน แผนยุทธฯ </vt:lpstr>
      <vt:lpstr>สรุป</vt:lpstr>
      <vt:lpstr>'แผนปฏิบัติงาน แผนพื้นฐาน'!Print_Area</vt:lpstr>
      <vt:lpstr>'แผนปฏิบัติงาน แผนพื้นฐาน'!Print_Titles</vt:lpstr>
      <vt:lpstr>'แผนปฏิบัติงาน แผนยุทธฯ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หทัยรัตน์ หยีวิยม</dc:creator>
  <cp:lastModifiedBy>wallapa </cp:lastModifiedBy>
  <cp:lastPrinted>2025-04-03T08:32:53Z</cp:lastPrinted>
  <dcterms:created xsi:type="dcterms:W3CDTF">2022-09-06T06:12:12Z</dcterms:created>
  <dcterms:modified xsi:type="dcterms:W3CDTF">2025-06-10T03:45:31Z</dcterms:modified>
</cp:coreProperties>
</file>