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activeTab="2"/>
  </bookViews>
  <sheets>
    <sheet name="แผนปฏิบัติงาน แผนพื้นฐาน" sheetId="3" r:id="rId1"/>
    <sheet name="แผนปฏิบัติงาน แผนยุทธฯ " sheetId="5" r:id="rId2"/>
    <sheet name="สรุป" sheetId="6" r:id="rId3"/>
  </sheets>
  <definedNames>
    <definedName name="_xlnm.Print_Area" localSheetId="0">'แผนปฏิบัติงาน แผนพื้นฐาน'!$A$1:$N$33</definedName>
    <definedName name="_xlnm.Print_Titles" localSheetId="0">'แผนปฏิบัติงาน แผนพื้นฐาน'!$8:$9</definedName>
    <definedName name="_xlnm.Print_Titles" localSheetId="1">'แผนปฏิบัติงาน แผนยุทธฯ '!$8:$9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/>
  <c r="C10" i="5"/>
  <c r="D10"/>
  <c r="E10"/>
  <c r="F10"/>
  <c r="B10"/>
  <c r="C11"/>
  <c r="D11"/>
  <c r="E11"/>
  <c r="F11"/>
  <c r="B11"/>
  <c r="C129"/>
  <c r="D129"/>
  <c r="E129"/>
  <c r="F129"/>
  <c r="B129"/>
  <c r="C137"/>
  <c r="D137"/>
  <c r="E137"/>
  <c r="F137"/>
  <c r="B137"/>
  <c r="C138"/>
  <c r="D138"/>
  <c r="E138"/>
  <c r="F138"/>
  <c r="B138"/>
  <c r="F130"/>
  <c r="C130"/>
  <c r="D130"/>
  <c r="E130"/>
  <c r="B130"/>
  <c r="C100"/>
  <c r="D100"/>
  <c r="E100"/>
  <c r="F100"/>
  <c r="B100"/>
  <c r="C28"/>
  <c r="D28"/>
  <c r="E28"/>
  <c r="F28"/>
  <c r="B28"/>
  <c r="F18"/>
  <c r="C18"/>
  <c r="D18"/>
  <c r="E18"/>
  <c r="B18"/>
  <c r="C12"/>
  <c r="D12"/>
  <c r="E12"/>
  <c r="F12"/>
  <c r="B12"/>
  <c r="F136"/>
  <c r="F106"/>
  <c r="F24"/>
  <c r="F17"/>
  <c r="F107" l="1"/>
  <c r="C107"/>
  <c r="D107"/>
  <c r="E107"/>
  <c r="B107"/>
  <c r="F43"/>
  <c r="C43"/>
  <c r="D43"/>
  <c r="E43"/>
  <c r="B43"/>
  <c r="C44"/>
  <c r="D44"/>
  <c r="E44"/>
  <c r="F44"/>
  <c r="B44"/>
  <c r="F97"/>
  <c r="C97"/>
  <c r="D97"/>
  <c r="E97"/>
  <c r="B97"/>
  <c r="C11" i="3"/>
  <c r="C10" s="1"/>
  <c r="D11"/>
  <c r="D10" s="1"/>
  <c r="E11"/>
  <c r="E10" s="1"/>
  <c r="B11"/>
  <c r="F28"/>
  <c r="F143" i="5"/>
  <c r="F128"/>
  <c r="F121"/>
  <c r="F114"/>
  <c r="F99"/>
  <c r="F96"/>
  <c r="F91"/>
  <c r="F87"/>
  <c r="F78"/>
  <c r="F82"/>
  <c r="F73"/>
  <c r="F71"/>
  <c r="F60"/>
  <c r="F55"/>
  <c r="F51"/>
  <c r="F42"/>
  <c r="F33"/>
  <c r="F39"/>
  <c r="F11" i="3" l="1"/>
  <c r="B10"/>
  <c r="F10" s="1"/>
  <c r="F27" i="5"/>
  <c r="I7" i="6" l="1"/>
  <c r="J7"/>
  <c r="K7"/>
  <c r="K11"/>
  <c r="F11"/>
  <c r="C9" l="1"/>
  <c r="H7"/>
  <c r="L7" s="1"/>
  <c r="D7"/>
  <c r="E7"/>
  <c r="F7"/>
  <c r="C7" l="1"/>
  <c r="G7" s="1"/>
  <c r="I9"/>
  <c r="J9"/>
  <c r="K9"/>
  <c r="F16" i="3"/>
  <c r="F13"/>
  <c r="E9" i="6" l="1"/>
  <c r="D9"/>
  <c r="F9"/>
  <c r="H9"/>
  <c r="L9" s="1"/>
  <c r="G9" l="1"/>
</calcChain>
</file>

<file path=xl/sharedStrings.xml><?xml version="1.0" encoding="utf-8"?>
<sst xmlns="http://schemas.openxmlformats.org/spreadsheetml/2006/main" count="218" uniqueCount="147">
  <si>
    <t>รวม</t>
  </si>
  <si>
    <t>กิจกรรม/ขั้นตอน</t>
  </si>
  <si>
    <t>โครงการ : ……………………………………………………………………………….</t>
  </si>
  <si>
    <t>ผลผลิต บริหารจัดการด้านเศรษฐกิจการเกษตร</t>
  </si>
  <si>
    <t>หน่วยนับ</t>
  </si>
  <si>
    <t>หน่วยงานรับผิดชอบ สำนักงานเศรษฐกิจการเกษตรที่ 7</t>
  </si>
  <si>
    <t>แผนงาน : พื้นฐานด้านการสร้างความสามารถในการแข่งขัน</t>
  </si>
  <si>
    <t>กิจกรรม : ดำเนินงานบริหารจัดการด้านเศรษฐกิจการเกษตรระดับภูมิภาค</t>
  </si>
  <si>
    <t>1. ประสานแผนฯ</t>
  </si>
  <si>
    <t>กิจกรรมที่  : …………………………………………………………………………</t>
  </si>
  <si>
    <t>4. สำรวจต้นทุนการผลิตหน่อไม้ฝรั่ง ปี 2567</t>
  </si>
  <si>
    <t>สำนัก/ศูนย์/กอง สำนักงานเศรษฐกิจการเกษตรที่ 7</t>
  </si>
  <si>
    <t>จำนวน</t>
  </si>
  <si>
    <t>ผลการดำเนินงาน</t>
  </si>
  <si>
    <t>แผนงาน</t>
  </si>
  <si>
    <t>(เรื่อง)</t>
  </si>
  <si>
    <t>แผน</t>
  </si>
  <si>
    <t>ผล</t>
  </si>
  <si>
    <t>Q1</t>
  </si>
  <si>
    <t>Q2</t>
  </si>
  <si>
    <t>Q3</t>
  </si>
  <si>
    <t>Q4</t>
  </si>
  <si>
    <t>แผนงานพื้นฐาน</t>
  </si>
  <si>
    <t>เฉลี่ย</t>
  </si>
  <si>
    <t>รวมผลการดำเนินงานภาพรวม (%)</t>
  </si>
  <si>
    <t>(ร้อยละการปฏิบัติงาน)</t>
  </si>
  <si>
    <t>ปัญหา/อุปสรรค</t>
  </si>
  <si>
    <t>4. รายงานผลการศึกษา</t>
  </si>
  <si>
    <t>1. เตรียมงานวิชาการ</t>
  </si>
  <si>
    <t xml:space="preserve">2. สำรวจ เก็บข้อมูล </t>
  </si>
  <si>
    <t>3. บันทึก ประมวลผล วิเคราะห์ข้อมูล</t>
  </si>
  <si>
    <t xml:space="preserve"> </t>
  </si>
  <si>
    <t>แผนงานยุทธศาสตร์/บูรณาการฯ</t>
  </si>
  <si>
    <t xml:space="preserve">แบบรายงานผลการปฏิบัติงานของสำนักงานเศรษฐกิจการเกษตร </t>
  </si>
  <si>
    <t>สำนักงานเศรษฐกิจการเกษตรที่ 7</t>
  </si>
  <si>
    <t>ผลปฏิบัติงาน ปี 2566 ไปพลางก่อน (ร้อยละ)</t>
  </si>
  <si>
    <t>ผลผลิต/กิจกรรม/งาน/โครงการ (1)</t>
  </si>
  <si>
    <t>3. งานวิจัยพื้นที่</t>
  </si>
  <si>
    <t>2. งานพัฒนาแผนเศรษฐกิจการเกษตร</t>
  </si>
  <si>
    <t>1. งานบริหารทั่วไป</t>
  </si>
  <si>
    <t>กิจกรรม จัดทำและเผยแพร่สารสนเทศด้านเศรษฐกิจการเกษตร</t>
  </si>
  <si>
    <t>สรุปร้อยละของผลการปฏิบัติงาน</t>
  </si>
  <si>
    <t>สรุปร้อยละของผลปฏิบัติงาน</t>
  </si>
  <si>
    <t>ตารางผลการปฏิบัติงาน ปีงบประมาณ 2568    ไตรมาส 1</t>
  </si>
  <si>
    <t>ประจำปีงบประมาณ พ.ศ. 2568  ไตรมาสที่ 1</t>
  </si>
  <si>
    <t>แผนปฏิบัติงาน ปี 2568 (ร้อยละ)</t>
  </si>
  <si>
    <t xml:space="preserve">แผนงาน : ยุทธศาสตร์การเกษตรสร้างมูลค่า/ยุทธศาสตร์เสริมสร้างพลังทางสังคม/ยุทธศาสตร์พัฒนาเศรษฐกิจฐานราก </t>
  </si>
  <si>
    <t>กิจกรรมที่ 1 ติดตามการดำเนินงานโครงการส่งเสริมเกษตรทฤษฎีใหม่</t>
  </si>
  <si>
    <t xml:space="preserve">กิจกรรมที่ 2 ขับเคลื่อนการพัฒนาเกษตรอินทรีย์ </t>
  </si>
  <si>
    <t xml:space="preserve">กิจกรรมที่ 2 ประมาณการแนวโน้มภาวะเศรษฐกิจการเกษตรระดับภูมิภาคและประเทศ </t>
  </si>
  <si>
    <t xml:space="preserve"> กิจกรรมที่ 1 จัดทำสารสนเทศเศรษฐกิจการเกษตรเพื่อสนับสนุนการบริหารจัดการสินค้าเกษตร </t>
  </si>
  <si>
    <t xml:space="preserve">    1.2 ค่าใช้จ่ายในการจัดเก็บข้อมูลผลผลิตต่อไร่โดยวิธีตั้งแปลงเก็บเกี่ยวผลผลิต (Crop Cutting)</t>
  </si>
  <si>
    <t xml:space="preserve"> 1.3 ค่าใช้จ่ายในการจัดทำข้อมูลปริมาณการผลิตพืชเศรษฐกิจที่สำคัญเพื่อสนับสนุนการจัดทำนโยบาย </t>
  </si>
  <si>
    <t xml:space="preserve">  1.4 ค่าใช้จ่ายในการเพิ่มประสิทธิภาพการประมาณการและติดตามภาวะการผลิตสินค้าเกษตร </t>
  </si>
  <si>
    <t xml:space="preserve"> 1.7 ค่าใช้จ่ายในการจัดทำฐานข้อมูลเพื่อติดตามความก้าวหน้าของสินค้าเกษตรอัตลักษณ์พื้นถิ่น</t>
  </si>
  <si>
    <t xml:space="preserve"> 1.8 ค่าใช้จ่ายในการยกระดับ การสำรวจข้อมูลปริมาณการผลิตสินค้าเกษตร แบบ Digital Survey</t>
  </si>
  <si>
    <t xml:space="preserve"> 1.9 ค่าใช้จ่ายในการศึกษาผลกระทบจากการเปลี่ยนแปลงสภาพอากาศต่อต้นทุนการผลิตสินค้า </t>
  </si>
  <si>
    <t xml:space="preserve"> 1.10 ค่าใช้จ่ายในการจัดทำสารสนเทศเพื่อสนับสนุนการบริหารจัดการสินค้าเกษตรในระดับจังหวัด </t>
  </si>
  <si>
    <t xml:space="preserve"> กิจกรรมที่ 2 เพิ่มประสิทธิภาพการบริหารจัดการข้อมูลขนาดใหญ่</t>
  </si>
  <si>
    <t xml:space="preserve">  2.1 ค่าใช้จ่ายในการบริหารจัดการข้อมูลขนาดใหญ่ด้านการเกษตร</t>
  </si>
  <si>
    <t xml:space="preserve"> กิจกรรมที่ 1 ศึกษาต้นทุนส่วนเพิ่มการลดก๊าซเรือนกระจกจากมาตรการภาคเกษตร </t>
  </si>
  <si>
    <t xml:space="preserve"> กิจกรรมที่ 2 ศึกษาแนวทางการพัฒนาเกษตรอินทรีย์เพื่อการท่องเที่ยวเชิงเกษตร </t>
  </si>
  <si>
    <t xml:space="preserve"> กิจกรรมที่ 3 ศึกษาการประกันภัยสินค้ายางพารา </t>
  </si>
  <si>
    <t xml:space="preserve">แผนงานยุทธศาสตร์เสริมสร้างพลังทางสังคม </t>
  </si>
  <si>
    <t xml:space="preserve"> กิจกรรมที่ 1 ประเมินผลการดำเนินงานโครงการพระราชดำริ</t>
  </si>
  <si>
    <t xml:space="preserve">แผนงานยุทธศาสตร์พัฒนาเศรษฐกิจฐานราก </t>
  </si>
  <si>
    <t xml:space="preserve"> กิจกรรมที่ 1 พัฒนาศักยภาพเศรษฐกิจการเกษตรอาสาประจำศูนย์เรียนรู้การเพิ่มประสิทธิภาพการผลิตสินค้าเกษตร </t>
  </si>
  <si>
    <t>แผนงานยุทธศาสตร์การเกษตรสร้างมูลค่า</t>
  </si>
  <si>
    <t>สผศ.</t>
  </si>
  <si>
    <t xml:space="preserve">1. โครงการระบบส่งเสริมการเกษตรแบบแปลงใหญ่ </t>
  </si>
  <si>
    <t xml:space="preserve">2. โครงการพัฒนาเกษตรกรรมยั่งยืน </t>
  </si>
  <si>
    <t xml:space="preserve">3. โครงการพัฒนาการบริหารจัดการด้านการเกษตร </t>
  </si>
  <si>
    <t xml:space="preserve">4. โครงการเพิ่มประสิทธิภาพการจัดทำสารสนเทศการเกษตรและการบริหารจัดการข้อมูลขนาดใหญ่ </t>
  </si>
  <si>
    <t xml:space="preserve">กิจกรรมติดตามประเมินผลโครงการระบบส่งเสริมการเกษตรแบบ     แปลงใหญ่ </t>
  </si>
  <si>
    <t xml:space="preserve"> กิจกรรมที่ 1 ศึกษาแนวทางการยกระดับเกษตรกรให้เป็นผู้ประกอบการให้บริการทางการเกษตร</t>
  </si>
  <si>
    <t xml:space="preserve">สวป. </t>
  </si>
  <si>
    <t xml:space="preserve">    1) สำรวจ วิเคราะห์ รวบรวมข้อมูล</t>
  </si>
  <si>
    <t xml:space="preserve">    2) การบริหารจัดการโครงการ </t>
  </si>
  <si>
    <t>2.1 การจัดทำภาวะเศรษฐกิจการเกษตรระดับภูมิภาค (รายไตรมาส/6เดือน/รายปี)</t>
  </si>
  <si>
    <t xml:space="preserve"> 1) สำรวจ วิเคราะห์ รวบรวมข้อมูล</t>
  </si>
  <si>
    <t xml:space="preserve"> 2) การบริหารจัดการโครงการ+ค่านอกเวลา </t>
  </si>
  <si>
    <t xml:space="preserve"> 3) จ้างเหมาบุคลากรช่วยปฏิบัติงาน </t>
  </si>
  <si>
    <t xml:space="preserve"> 1) การสำรวจ ประมวลผล และวิเคราะห์ข้อมูล </t>
  </si>
  <si>
    <t xml:space="preserve"> 2) ประชุมระดมความคิดเห็น (Focus Group)</t>
  </si>
  <si>
    <t xml:space="preserve"> 3) เข้าร่วมอบรมเจ้าหน้าที่ </t>
  </si>
  <si>
    <t xml:space="preserve"> 4) เข้าร่วมสัมมนาเพื่อเผยแพร่ผลงาน </t>
  </si>
  <si>
    <t xml:space="preserve"> 5) จ้างเหมาบุคลากรช่วยปฏิบัติงาน </t>
  </si>
  <si>
    <t xml:space="preserve">     1) การสำรวจ ประมวลผล และวิเคราะห์ข้อมูล</t>
  </si>
  <si>
    <t xml:space="preserve">     2) ประชุมระดมความคิดเห็น (Focus Group)</t>
  </si>
  <si>
    <t>3) เข้าร่วมจัดสัมมนานำเสนอผลงาน/เผยแพร่</t>
  </si>
  <si>
    <t xml:space="preserve"> 4) การบริหารโครงการ </t>
  </si>
  <si>
    <t xml:space="preserve">      1) การสำรวจ ประมวลผล และวิเคราะห์ข้อมูล </t>
  </si>
  <si>
    <t xml:space="preserve">      2) ประชุมระดมความคิดเห็น (Focus Group)</t>
  </si>
  <si>
    <t xml:space="preserve">      3) เข้าร่วมจัดสัมมนานำเสนอผลงาน/เผยแพร่</t>
  </si>
  <si>
    <t xml:space="preserve">      4) การบริหารโครงการ</t>
  </si>
  <si>
    <t xml:space="preserve">      5) จ้างเหมาบุคลากรช่วยปฏิบัติงาน </t>
  </si>
  <si>
    <t xml:space="preserve"> - ทุเรียน </t>
  </si>
  <si>
    <t xml:space="preserve"> - จัดทำปฏิทินสินค้าเกษตร 10 จังหวัดๆ ละ 10 สินค้า</t>
  </si>
  <si>
    <t xml:space="preserve"> - จัดทำต้นทุน 4 จังหวัดๆ ละ 1 สินค้า (ข้าวโพดหวาน : สระบุรี สุพรรณบุรี ปทุมธานี ลพบุรี)</t>
  </si>
  <si>
    <t xml:space="preserve"> - สำรวจเนื้อที่เพาะปลูกโดยใช้เทคโนโลยีภูมิสารสนเทศ 1 จังหวัด       1 สินค้า</t>
  </si>
  <si>
    <t xml:space="preserve">ค่าใช้จ่ายในการพัฒนาศักยภาพเศรษฐกิจการเกษตรอาสาประจำศูนย์เรียนรู้การเพิ่มประสิทธิภาพการผลิตสินค้าเกษตร </t>
  </si>
  <si>
    <t xml:space="preserve"> - จัดอบรม ศกอ. </t>
  </si>
  <si>
    <t xml:space="preserve"> - จ้างเหมา 1 คน 10 เดือน (เดือนละ 12,000 บาท)</t>
  </si>
  <si>
    <t xml:space="preserve"> - ค่าใช้จ่ายการจัดทำข้อมูลเศรษฐกิจสังคมครัวเรือนและแรงงานเกษตร </t>
  </si>
  <si>
    <t>ติดตามการดำเนินงานที่เกี่ยวข้องกับการพัฒนาเกษตรอินทรีย์ (รอบ 6 เดือน/12 เดือน)</t>
  </si>
  <si>
    <t>สวป.</t>
  </si>
  <si>
    <t>กิจกรรมที่ 1 การขับเคลื่อนและติดตามแผนพัฒนาการเกษตรและยุทธศาสตร์ (ต้นทุนโลจิสติกส์)</t>
  </si>
  <si>
    <t>สสส.</t>
  </si>
  <si>
    <t xml:space="preserve">    1.1 ค่าใช้จ่ายในการเพิ่มประสิทธิภาพการจัดทำสารสนเทศต้นทุน      การผลิตภาคเกษตร </t>
  </si>
  <si>
    <t xml:space="preserve"> 1.5 ค่าใช้จ่ายในติดตามสถานการณ์การผลิตในระดับหมู่บ้านและสถานการณ์ราคาสินค้าเกษตรที่สำคัญในระดับท้องถิ่น รวมทั้งข้อมูลเตือนภัยด้านเศรษฐกิจการเกษตรและภัยธรรมชาติ โดย ศกอ. </t>
  </si>
  <si>
    <t xml:space="preserve"> 1.6 ค่าใช้จ่ายในการจัดทำฐานข้อมูลเพื่อติดตามความก้าวหน้าของสินค้าเกษตรปลอดภัย </t>
  </si>
  <si>
    <t>5. โครงการบริหารจัดการภาคเกษตรสร้างมูลค่าเพิ่มและโอกาสทาง   การตลาด</t>
  </si>
  <si>
    <t xml:space="preserve">กิจกรรมที่ 4 จัดทำข้อมูลและติดตามสถานการณ์สินค้าเกษตร ปัจจัย    การผลิต และภาวะเศรษฐกิจสังคมครัวเรือนและสถาบันเกษตรกร </t>
  </si>
  <si>
    <t>6. โครงการศึกษาแนวทางการพัฒนาในการสร้างโอกาส เพิ่มรายได้และความยั่งยืนการเกษตร</t>
  </si>
  <si>
    <t>1.โครงการติดตามประเมินผลการดำเนินงานโครงการพระราชดำริ</t>
  </si>
  <si>
    <t xml:space="preserve">1.โครงการศูนย์เรียนรู้การเพิ่มประสิทธิภาพการผลิตสินค้าเกษตร </t>
  </si>
  <si>
    <t xml:space="preserve">   สุกรขุน ปี 68 /ปลานิล ปี 68 /</t>
  </si>
  <si>
    <t xml:space="preserve">  ศูนย์รวบรวมน้ำนม ปี 68 / ต้นทุนน้ำนมดิบและปริมาณโคนม ปี 68</t>
  </si>
  <si>
    <t xml:space="preserve"> รายงานการเปลี่ยนแปลงอัตราค่าจ้างแรงงานและราคาปัจจัยการผลิตปศุสัตว์ ปี 68 และปัจจัยการผลิตพืช ปี 68</t>
  </si>
  <si>
    <t xml:space="preserve"> รายงานราคาปุ๋ยเคมี ยาปราบศัตรูพืช ปี 68</t>
  </si>
  <si>
    <t xml:space="preserve">   ข้าวนาปี ปี 67/68 / สับปะรด ปัตตาเวีย ปี 67/กล้วยหอม ปี 68</t>
  </si>
  <si>
    <t xml:space="preserve">    - ข้าวนาปี ปีเพาะปลูก 2567/68 / ค่าตอบแทน</t>
  </si>
  <si>
    <t xml:space="preserve">    - ข้าวนาปรัง ปี 2568 /ค่าตอบแทน</t>
  </si>
  <si>
    <t xml:space="preserve"> - </t>
  </si>
  <si>
    <t xml:space="preserve">  - มันสำปะหลังโรงงาน ปี 68 /ข้าวโพดหวาน ปี 67</t>
  </si>
  <si>
    <t xml:space="preserve"> - ข้าวโพดฝักอ่อน ปี 67/ ข้าวโพดเลี้ยงสัตว์รุ่น 2 ปี 67/68</t>
  </si>
  <si>
    <t xml:space="preserve">  - ยางพารา ปี 67 / ปาล์มน้ำมัน ปี 67/มะพร้าวผลแก่ </t>
  </si>
  <si>
    <t xml:space="preserve">  - ข้าวนาปรัง ปี 67/68 /ข้าวนาปี ปีเพาะปลูก 2568/69 </t>
  </si>
  <si>
    <t xml:space="preserve"> - ข้าวโพดเลี้ยงสัตว์รุ่น 1 ปี 68/69/ข้าวโพดเลี้ยงสัตว์รุ่น 2 ปี 68/69</t>
  </si>
  <si>
    <t xml:space="preserve"> - มันสำปะหลังโรงงาน ปี 67/68 /มันสำปะหลังโรงงาน ปี 68/69 </t>
  </si>
  <si>
    <t>ปาล์มน้ำมัน ปี 68/มันสำปะหลังโรงงาน ปี 68/69 / ยางพารา ปี 68</t>
  </si>
  <si>
    <t xml:space="preserve"> - สุกร ปี 68/ ไก่เนื้อ ปี 68/ไก่ไข่ ปี 68/โคเนื้อ ปี 68</t>
  </si>
  <si>
    <t xml:space="preserve"> -ปลานิล ปี 68 / ปลาดุก ปี 68/น้ำนมดิบ (โคนม) ปี 68</t>
  </si>
  <si>
    <t xml:space="preserve"> - ไก่เนื้อ ปี 68/ไก่ไข่ ปี 68 / กุ้งขาว ปี 68</t>
  </si>
  <si>
    <t xml:space="preserve"> - ข้าว GAP ปี 67/68/ทุเรียน ปี 68 </t>
  </si>
  <si>
    <t xml:space="preserve"> - จ้างเหมา 2 คนๆ ละ 6 เดือน </t>
  </si>
  <si>
    <t xml:space="preserve"> - จ้างเหมา 2 คนๆ ละ 6 เดือน</t>
  </si>
  <si>
    <t xml:space="preserve">  - ข้าวนาปรัง ปี 68/ ข้าวโพดเลี้ยงสัตว์รุ่น 1 ปี68/69</t>
  </si>
  <si>
    <t xml:space="preserve"> - สับปะรดปัตตาเวีย ปี 68/ทุเรียน ปี 68 /มังคุด ปี 68</t>
  </si>
  <si>
    <t xml:space="preserve"> - ลำไย ปี 68/ลิ้นจี่ ปี 68</t>
  </si>
  <si>
    <t xml:space="preserve"> - จ้างเหมา 2 คนๆ ละ 3 เดือน  </t>
  </si>
  <si>
    <t xml:space="preserve"> - ข้าวโพดเลี้ยงสัตว์รุ่น 1 ปี 67/68/ มันสำปะหลังโรงงาน ปี 68</t>
  </si>
  <si>
    <t>ผลผลิต บริหารจัดการด้านเศรษฐกิจการเกษตรระดับภูมิภาค</t>
  </si>
  <si>
    <t>1.สำรวจปริมาณการผลิต RRA หอมหัวใหญ่/กระเจี๊ยบเขียว หน่อไม้ฝรั่ง สัมเขียวหวาน ปี 2567</t>
  </si>
  <si>
    <t>2) สำรวจปริมาณการผลิตสถาบันโคนม ปี 2567 และ 2568</t>
  </si>
  <si>
    <t>3) สำรวจพื้นที่เพาะปลูกโดยใช้เทคโนโลยีภูมิสารสนเทศ ข้าวนาปี 68/69  ข้าวนาปรัง ปี 68  มันสำปะหลังโรงงาน ปี 68  ยางพารา ปี 68  ปาล์มน้ำมัน ปี 68</t>
  </si>
  <si>
    <t>1.1 การพัฒนาประสิทธิภาพระบบโลจิสติกส์ภาคเกษตร การจัดทำต้นทุน      โลจิสติกส์สินค้าเกษตรสำคัญ การสำรจและจัดทำข้อมูลต้นทุน               โลจิสติกส์สินค้าเกษตร (ข้าว)</t>
  </si>
</sst>
</file>

<file path=xl/styles.xml><?xml version="1.0" encoding="utf-8"?>
<styleSheet xmlns="http://schemas.openxmlformats.org/spreadsheetml/2006/main">
  <numFmts count="4">
    <numFmt numFmtId="187" formatCode="_-* #,##0.00_-;\-* #,##0.00_-;_-* &quot;-&quot;??_-;_-@_-"/>
    <numFmt numFmtId="188" formatCode="_-* #,##0_-;\-* #,##0_-;_-* &quot;-&quot;??_-;_-@_-"/>
    <numFmt numFmtId="189" formatCode="_(* #,##0_);_(* \(#,##0\);_(* &quot;-&quot;??_);_(@_)"/>
    <numFmt numFmtId="190" formatCode="_-* #,##0.00_-;\-* #,##0.00_-;_-* &quot;-&quot;??_-;_-@"/>
  </numFmts>
  <fonts count="2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8"/>
      <color theme="1"/>
      <name val="TH SarabunPSK"/>
      <family val="2"/>
    </font>
    <font>
      <sz val="9"/>
      <color theme="1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14"/>
      <color rgb="FFFF0000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B8AF"/>
        <bgColor rgb="FFE6B8AF"/>
      </patternFill>
    </fill>
    <fill>
      <patternFill patternType="solid">
        <fgColor rgb="FFF9CB9C"/>
        <bgColor rgb="FFF9CB9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8">
    <xf numFmtId="0" fontId="0" fillId="0" borderId="0"/>
    <xf numFmtId="187" fontId="4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87" fontId="7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/>
    <xf numFmtId="0" fontId="5" fillId="0" borderId="0" xfId="0" applyFont="1"/>
    <xf numFmtId="0" fontId="11" fillId="0" borderId="0" xfId="2" applyFont="1" applyAlignment="1">
      <alignment vertical="center"/>
    </xf>
    <xf numFmtId="0" fontId="11" fillId="0" borderId="0" xfId="2" applyFont="1" applyAlignment="1">
      <alignment vertical="top"/>
    </xf>
    <xf numFmtId="0" fontId="3" fillId="0" borderId="0" xfId="2" applyFont="1"/>
    <xf numFmtId="188" fontId="3" fillId="0" borderId="6" xfId="0" applyNumberFormat="1" applyFont="1" applyBorder="1" applyAlignment="1">
      <alignment shrinkToFit="1"/>
    </xf>
    <xf numFmtId="0" fontId="3" fillId="0" borderId="7" xfId="0" applyFont="1" applyBorder="1" applyAlignment="1">
      <alignment horizontal="left" indent="2" shrinkToFit="1"/>
    </xf>
    <xf numFmtId="0" fontId="3" fillId="0" borderId="6" xfId="0" applyFont="1" applyBorder="1" applyAlignment="1">
      <alignment horizontal="left" indent="2" shrinkToFit="1"/>
    </xf>
    <xf numFmtId="0" fontId="3" fillId="0" borderId="4" xfId="0" applyFont="1" applyBorder="1" applyAlignment="1">
      <alignment horizontal="left" indent="2" shrinkToFit="1"/>
    </xf>
    <xf numFmtId="188" fontId="5" fillId="0" borderId="6" xfId="1" applyNumberFormat="1" applyFont="1" applyBorder="1" applyAlignment="1">
      <alignment horizontal="right" shrinkToFit="1"/>
    </xf>
    <xf numFmtId="0" fontId="5" fillId="4" borderId="6" xfId="2" applyFont="1" applyFill="1" applyBorder="1"/>
    <xf numFmtId="188" fontId="3" fillId="4" borderId="6" xfId="3" applyNumberFormat="1" applyFont="1" applyFill="1" applyBorder="1" applyAlignment="1">
      <alignment horizontal="center" vertical="top" shrinkToFit="1"/>
    </xf>
    <xf numFmtId="0" fontId="10" fillId="2" borderId="6" xfId="2" applyFont="1" applyFill="1" applyBorder="1" applyAlignment="1">
      <alignment horizontal="center" vertical="center"/>
    </xf>
    <xf numFmtId="0" fontId="10" fillId="0" borderId="6" xfId="2" applyFont="1" applyBorder="1" applyAlignment="1">
      <alignment horizontal="center" vertical="top"/>
    </xf>
    <xf numFmtId="188" fontId="10" fillId="0" borderId="6" xfId="2" applyNumberFormat="1" applyFont="1" applyBorder="1" applyAlignment="1">
      <alignment horizontal="center" vertical="top"/>
    </xf>
    <xf numFmtId="0" fontId="10" fillId="0" borderId="6" xfId="2" applyFont="1" applyBorder="1" applyAlignment="1">
      <alignment vertical="top"/>
    </xf>
    <xf numFmtId="188" fontId="10" fillId="0" borderId="6" xfId="3" applyNumberFormat="1" applyFont="1" applyFill="1" applyBorder="1" applyAlignment="1">
      <alignment vertical="top"/>
    </xf>
    <xf numFmtId="3" fontId="5" fillId="0" borderId="6" xfId="2" applyNumberFormat="1" applyFont="1" applyBorder="1" applyAlignment="1">
      <alignment vertical="top" shrinkToFit="1"/>
    </xf>
    <xf numFmtId="0" fontId="3" fillId="0" borderId="6" xfId="2" applyFont="1" applyBorder="1" applyAlignment="1">
      <alignment wrapText="1" shrinkToFit="1"/>
    </xf>
    <xf numFmtId="0" fontId="11" fillId="5" borderId="0" xfId="2" applyFont="1" applyFill="1" applyAlignment="1">
      <alignment vertical="top"/>
    </xf>
    <xf numFmtId="0" fontId="11" fillId="0" borderId="6" xfId="2" applyFont="1" applyBorder="1" applyAlignment="1">
      <alignment horizontal="center"/>
    </xf>
    <xf numFmtId="188" fontId="11" fillId="0" borderId="6" xfId="2" applyNumberFormat="1" applyFont="1" applyBorder="1" applyAlignment="1">
      <alignment horizontal="center" vertical="top"/>
    </xf>
    <xf numFmtId="0" fontId="11" fillId="0" borderId="0" xfId="2" applyFont="1"/>
    <xf numFmtId="49" fontId="5" fillId="0" borderId="0" xfId="2" applyNumberFormat="1" applyFont="1" applyAlignment="1">
      <alignment horizontal="left" vertical="top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88" fontId="5" fillId="0" borderId="0" xfId="2" applyNumberFormat="1" applyFont="1" applyAlignment="1">
      <alignment horizontal="center" vertical="center"/>
    </xf>
    <xf numFmtId="189" fontId="5" fillId="0" borderId="0" xfId="3" applyNumberFormat="1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10" fillId="0" borderId="0" xfId="4" applyFont="1" applyAlignment="1">
      <alignment horizontal="left" vertical="top"/>
    </xf>
    <xf numFmtId="0" fontId="3" fillId="0" borderId="7" xfId="0" applyFont="1" applyBorder="1" applyAlignment="1">
      <alignment horizontal="center" shrinkToFit="1"/>
    </xf>
    <xf numFmtId="0" fontId="3" fillId="0" borderId="6" xfId="2" applyFont="1" applyBorder="1" applyAlignment="1">
      <alignment horizontal="left" wrapText="1" shrinkToFit="1"/>
    </xf>
    <xf numFmtId="188" fontId="10" fillId="3" borderId="6" xfId="2" applyNumberFormat="1" applyFont="1" applyFill="1" applyBorder="1" applyAlignment="1">
      <alignment horizontal="center" vertical="top"/>
    </xf>
    <xf numFmtId="0" fontId="5" fillId="4" borderId="4" xfId="2" applyFont="1" applyFill="1" applyBorder="1"/>
    <xf numFmtId="188" fontId="10" fillId="4" borderId="6" xfId="1" applyNumberFormat="1" applyFont="1" applyFill="1" applyBorder="1" applyAlignment="1">
      <alignment vertical="top"/>
    </xf>
    <xf numFmtId="188" fontId="10" fillId="2" borderId="6" xfId="1" applyNumberFormat="1" applyFont="1" applyFill="1" applyBorder="1" applyAlignment="1">
      <alignment horizontal="center" vertical="center"/>
    </xf>
    <xf numFmtId="188" fontId="3" fillId="0" borderId="6" xfId="1" applyNumberFormat="1" applyFont="1" applyBorder="1" applyAlignment="1">
      <alignment horizontal="right" shrinkToFit="1"/>
    </xf>
    <xf numFmtId="187" fontId="3" fillId="0" borderId="6" xfId="1" applyFont="1" applyBorder="1" applyAlignment="1">
      <alignment horizontal="right" shrinkToFit="1"/>
    </xf>
    <xf numFmtId="0" fontId="5" fillId="2" borderId="4" xfId="0" applyFont="1" applyFill="1" applyBorder="1" applyAlignment="1">
      <alignment horizontal="left" shrinkToFit="1"/>
    </xf>
    <xf numFmtId="0" fontId="2" fillId="5" borderId="0" xfId="0" applyFont="1" applyFill="1"/>
    <xf numFmtId="187" fontId="2" fillId="5" borderId="6" xfId="1" applyFont="1" applyFill="1" applyBorder="1" applyAlignment="1">
      <alignment horizontal="center" vertical="center" shrinkToFit="1"/>
    </xf>
    <xf numFmtId="0" fontId="3" fillId="3" borderId="6" xfId="2" applyFont="1" applyFill="1" applyBorder="1" applyAlignment="1">
      <alignment horizontal="left" wrapText="1" indent="2" shrinkToFit="1"/>
    </xf>
    <xf numFmtId="0" fontId="11" fillId="3" borderId="6" xfId="2" applyFont="1" applyFill="1" applyBorder="1" applyAlignment="1">
      <alignment horizontal="center" vertical="top"/>
    </xf>
    <xf numFmtId="188" fontId="10" fillId="3" borderId="6" xfId="3" applyNumberFormat="1" applyFont="1" applyFill="1" applyBorder="1" applyAlignment="1">
      <alignment vertical="top"/>
    </xf>
    <xf numFmtId="3" fontId="5" fillId="3" borderId="6" xfId="2" applyNumberFormat="1" applyFont="1" applyFill="1" applyBorder="1" applyAlignment="1">
      <alignment vertical="top" shrinkToFit="1"/>
    </xf>
    <xf numFmtId="188" fontId="5" fillId="5" borderId="0" xfId="2" applyNumberFormat="1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5" fillId="2" borderId="4" xfId="0" applyFont="1" applyFill="1" applyBorder="1" applyAlignment="1">
      <alignment horizontal="left" vertical="center" wrapText="1" shrinkToFit="1"/>
    </xf>
    <xf numFmtId="188" fontId="10" fillId="2" borderId="6" xfId="2" applyNumberFormat="1" applyFont="1" applyFill="1" applyBorder="1" applyAlignment="1">
      <alignment horizontal="center" vertical="center"/>
    </xf>
    <xf numFmtId="0" fontId="10" fillId="6" borderId="6" xfId="2" applyFont="1" applyFill="1" applyBorder="1" applyAlignment="1">
      <alignment vertical="top" wrapText="1"/>
    </xf>
    <xf numFmtId="0" fontId="10" fillId="6" borderId="6" xfId="2" applyFont="1" applyFill="1" applyBorder="1" applyAlignment="1">
      <alignment horizontal="center" vertical="top"/>
    </xf>
    <xf numFmtId="0" fontId="10" fillId="6" borderId="6" xfId="2" applyFont="1" applyFill="1" applyBorder="1" applyAlignment="1">
      <alignment vertical="top"/>
    </xf>
    <xf numFmtId="188" fontId="10" fillId="6" borderId="6" xfId="3" applyNumberFormat="1" applyFont="1" applyFill="1" applyBorder="1" applyAlignment="1">
      <alignment vertical="top"/>
    </xf>
    <xf numFmtId="188" fontId="11" fillId="3" borderId="6" xfId="2" applyNumberFormat="1" applyFont="1" applyFill="1" applyBorder="1" applyAlignment="1">
      <alignment horizontal="center" vertical="top"/>
    </xf>
    <xf numFmtId="0" fontId="8" fillId="0" borderId="0" xfId="0" applyFont="1"/>
    <xf numFmtId="0" fontId="13" fillId="0" borderId="0" xfId="0" applyFont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190" fontId="9" fillId="0" borderId="0" xfId="0" applyNumberFormat="1" applyFont="1"/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9" fillId="0" borderId="18" xfId="0" applyFont="1" applyBorder="1"/>
    <xf numFmtId="0" fontId="9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8" fillId="0" borderId="19" xfId="0" applyFont="1" applyBorder="1"/>
    <xf numFmtId="0" fontId="9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190" fontId="8" fillId="0" borderId="20" xfId="0" applyNumberFormat="1" applyFont="1" applyBorder="1"/>
    <xf numFmtId="190" fontId="8" fillId="7" borderId="20" xfId="0" applyNumberFormat="1" applyFont="1" applyFill="1" applyBorder="1"/>
    <xf numFmtId="190" fontId="8" fillId="8" borderId="20" xfId="0" applyNumberFormat="1" applyFont="1" applyFill="1" applyBorder="1"/>
    <xf numFmtId="0" fontId="9" fillId="0" borderId="20" xfId="0" applyFont="1" applyBorder="1"/>
    <xf numFmtId="190" fontId="9" fillId="0" borderId="20" xfId="0" applyNumberFormat="1" applyFont="1" applyBorder="1"/>
    <xf numFmtId="190" fontId="9" fillId="7" borderId="20" xfId="0" applyNumberFormat="1" applyFont="1" applyFill="1" applyBorder="1"/>
    <xf numFmtId="0" fontId="9" fillId="8" borderId="20" xfId="0" applyFont="1" applyFill="1" applyBorder="1"/>
    <xf numFmtId="0" fontId="8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right"/>
    </xf>
    <xf numFmtId="190" fontId="8" fillId="0" borderId="21" xfId="0" applyNumberFormat="1" applyFont="1" applyBorder="1"/>
    <xf numFmtId="190" fontId="8" fillId="7" borderId="21" xfId="0" applyNumberFormat="1" applyFont="1" applyFill="1" applyBorder="1"/>
    <xf numFmtId="190" fontId="8" fillId="8" borderId="21" xfId="0" applyNumberFormat="1" applyFont="1" applyFill="1" applyBorder="1"/>
    <xf numFmtId="0" fontId="8" fillId="0" borderId="18" xfId="0" applyFont="1" applyBorder="1"/>
    <xf numFmtId="190" fontId="8" fillId="0" borderId="18" xfId="0" applyNumberFormat="1" applyFont="1" applyBorder="1"/>
    <xf numFmtId="190" fontId="8" fillId="7" borderId="18" xfId="0" applyNumberFormat="1" applyFont="1" applyFill="1" applyBorder="1"/>
    <xf numFmtId="190" fontId="8" fillId="8" borderId="18" xfId="0" applyNumberFormat="1" applyFont="1" applyFill="1" applyBorder="1"/>
    <xf numFmtId="190" fontId="15" fillId="0" borderId="0" xfId="0" applyNumberFormat="1" applyFont="1"/>
    <xf numFmtId="190" fontId="16" fillId="0" borderId="0" xfId="0" applyNumberFormat="1" applyFont="1"/>
    <xf numFmtId="0" fontId="8" fillId="0" borderId="0" xfId="0" applyFont="1" applyAlignment="1">
      <alignment horizontal="center"/>
    </xf>
    <xf numFmtId="190" fontId="8" fillId="0" borderId="0" xfId="0" applyNumberFormat="1" applyFont="1"/>
    <xf numFmtId="0" fontId="17" fillId="0" borderId="0" xfId="0" applyFont="1"/>
    <xf numFmtId="0" fontId="12" fillId="0" borderId="0" xfId="0" applyFont="1"/>
    <xf numFmtId="0" fontId="18" fillId="0" borderId="0" xfId="0" applyFont="1"/>
    <xf numFmtId="190" fontId="19" fillId="0" borderId="0" xfId="0" applyNumberFormat="1" applyFont="1"/>
    <xf numFmtId="190" fontId="12" fillId="0" borderId="0" xfId="0" applyNumberFormat="1" applyFont="1"/>
    <xf numFmtId="0" fontId="11" fillId="0" borderId="0" xfId="0" applyFont="1"/>
    <xf numFmtId="0" fontId="5" fillId="6" borderId="6" xfId="2" applyFont="1" applyFill="1" applyBorder="1" applyAlignment="1">
      <alignment vertical="top" wrapText="1"/>
    </xf>
    <xf numFmtId="188" fontId="5" fillId="3" borderId="6" xfId="1" applyNumberFormat="1" applyFont="1" applyFill="1" applyBorder="1" applyAlignment="1">
      <alignment horizontal="right" shrinkToFit="1"/>
    </xf>
    <xf numFmtId="188" fontId="3" fillId="3" borderId="6" xfId="1" applyNumberFormat="1" applyFont="1" applyFill="1" applyBorder="1" applyAlignment="1">
      <alignment horizontal="right" shrinkToFit="1"/>
    </xf>
    <xf numFmtId="188" fontId="10" fillId="6" borderId="6" xfId="3" applyNumberFormat="1" applyFont="1" applyFill="1" applyBorder="1" applyAlignment="1">
      <alignment vertical="center"/>
    </xf>
    <xf numFmtId="188" fontId="10" fillId="6" borderId="6" xfId="1" applyNumberFormat="1" applyFont="1" applyFill="1" applyBorder="1" applyAlignment="1">
      <alignment vertical="center"/>
    </xf>
    <xf numFmtId="2" fontId="9" fillId="0" borderId="19" xfId="0" applyNumberFormat="1" applyFont="1" applyBorder="1"/>
    <xf numFmtId="2" fontId="9" fillId="7" borderId="19" xfId="0" applyNumberFormat="1" applyFont="1" applyFill="1" applyBorder="1"/>
    <xf numFmtId="187" fontId="9" fillId="0" borderId="19" xfId="1" applyFont="1" applyBorder="1"/>
    <xf numFmtId="187" fontId="9" fillId="8" borderId="19" xfId="1" applyFont="1" applyFill="1" applyBorder="1"/>
    <xf numFmtId="0" fontId="5" fillId="10" borderId="0" xfId="2" applyFont="1" applyFill="1" applyAlignment="1">
      <alignment horizontal="left" vertical="center"/>
    </xf>
    <xf numFmtId="188" fontId="5" fillId="10" borderId="0" xfId="2" applyNumberFormat="1" applyFont="1" applyFill="1" applyAlignment="1">
      <alignment horizontal="center" vertical="center"/>
    </xf>
    <xf numFmtId="0" fontId="5" fillId="10" borderId="0" xfId="2" applyFont="1" applyFill="1" applyAlignment="1">
      <alignment horizontal="center" vertical="center"/>
    </xf>
    <xf numFmtId="189" fontId="5" fillId="10" borderId="0" xfId="3" applyNumberFormat="1" applyFont="1" applyFill="1" applyAlignment="1">
      <alignment horizontal="center" vertical="center"/>
    </xf>
    <xf numFmtId="0" fontId="20" fillId="5" borderId="6" xfId="2" applyFont="1" applyFill="1" applyBorder="1" applyAlignment="1">
      <alignment wrapText="1"/>
    </xf>
    <xf numFmtId="0" fontId="3" fillId="0" borderId="4" xfId="2" applyFont="1" applyFill="1" applyBorder="1" applyAlignment="1">
      <alignment horizontal="left" wrapText="1" indent="2" shrinkToFit="1"/>
    </xf>
    <xf numFmtId="3" fontId="5" fillId="0" borderId="6" xfId="2" applyNumberFormat="1" applyFont="1" applyFill="1" applyBorder="1" applyAlignment="1">
      <alignment vertical="top" shrinkToFit="1"/>
    </xf>
    <xf numFmtId="0" fontId="11" fillId="0" borderId="6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wrapText="1" shrinkToFit="1"/>
    </xf>
    <xf numFmtId="0" fontId="5" fillId="6" borderId="4" xfId="2" applyFont="1" applyFill="1" applyBorder="1" applyAlignment="1">
      <alignment wrapText="1" shrinkToFit="1"/>
    </xf>
    <xf numFmtId="3" fontId="5" fillId="6" borderId="6" xfId="2" applyNumberFormat="1" applyFont="1" applyFill="1" applyBorder="1" applyAlignment="1">
      <alignment vertical="top" shrinkToFit="1"/>
    </xf>
    <xf numFmtId="0" fontId="11" fillId="6" borderId="6" xfId="2" applyFont="1" applyFill="1" applyBorder="1" applyAlignment="1">
      <alignment horizontal="center" vertical="top"/>
    </xf>
    <xf numFmtId="188" fontId="11" fillId="0" borderId="6" xfId="2" applyNumberFormat="1" applyFont="1" applyFill="1" applyBorder="1" applyAlignment="1">
      <alignment horizontal="center" vertical="top"/>
    </xf>
    <xf numFmtId="188" fontId="11" fillId="6" borderId="6" xfId="2" applyNumberFormat="1" applyFont="1" applyFill="1" applyBorder="1" applyAlignment="1">
      <alignment horizontal="center" vertical="top"/>
    </xf>
    <xf numFmtId="0" fontId="5" fillId="2" borderId="4" xfId="2" applyFont="1" applyFill="1" applyBorder="1" applyAlignment="1">
      <alignment vertical="top" wrapText="1" shrinkToFit="1"/>
    </xf>
    <xf numFmtId="0" fontId="10" fillId="0" borderId="6" xfId="2" applyFont="1" applyFill="1" applyBorder="1" applyAlignment="1">
      <alignment horizontal="center" vertical="top"/>
    </xf>
    <xf numFmtId="0" fontId="10" fillId="0" borderId="6" xfId="2" applyFont="1" applyFill="1" applyBorder="1" applyAlignment="1">
      <alignment vertical="top"/>
    </xf>
    <xf numFmtId="0" fontId="10" fillId="0" borderId="6" xfId="2" applyFont="1" applyFill="1" applyBorder="1" applyAlignment="1">
      <alignment vertical="top" wrapText="1"/>
    </xf>
    <xf numFmtId="0" fontId="11" fillId="0" borderId="6" xfId="2" applyFont="1" applyFill="1" applyBorder="1" applyAlignment="1">
      <alignment vertical="top" wrapText="1"/>
    </xf>
    <xf numFmtId="0" fontId="3" fillId="0" borderId="6" xfId="2" applyFont="1" applyFill="1" applyBorder="1" applyAlignment="1">
      <alignment horizontal="left" wrapText="1" indent="2" shrinkToFit="1"/>
    </xf>
    <xf numFmtId="188" fontId="10" fillId="0" borderId="6" xfId="2" applyNumberFormat="1" applyFont="1" applyFill="1" applyBorder="1" applyAlignment="1">
      <alignment horizontal="center" vertical="top"/>
    </xf>
    <xf numFmtId="0" fontId="5" fillId="10" borderId="6" xfId="2" applyFont="1" applyFill="1" applyBorder="1" applyAlignment="1">
      <alignment horizontal="left" wrapText="1" indent="2" shrinkToFit="1"/>
    </xf>
    <xf numFmtId="0" fontId="5" fillId="10" borderId="4" xfId="2" applyFont="1" applyFill="1" applyBorder="1"/>
    <xf numFmtId="0" fontId="10" fillId="0" borderId="4" xfId="2" applyFont="1" applyFill="1" applyBorder="1" applyAlignment="1">
      <alignment vertical="top" wrapText="1"/>
    </xf>
    <xf numFmtId="188" fontId="10" fillId="0" borderId="6" xfId="1" applyNumberFormat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2" applyFont="1" applyFill="1" applyAlignment="1">
      <alignment vertical="top"/>
    </xf>
    <xf numFmtId="0" fontId="10" fillId="2" borderId="6" xfId="2" applyFont="1" applyFill="1" applyBorder="1" applyAlignment="1">
      <alignment vertical="top" wrapText="1"/>
    </xf>
    <xf numFmtId="0" fontId="10" fillId="2" borderId="6" xfId="2" applyFont="1" applyFill="1" applyBorder="1" applyAlignment="1">
      <alignment vertical="top"/>
    </xf>
    <xf numFmtId="0" fontId="10" fillId="4" borderId="4" xfId="2" applyFont="1" applyFill="1" applyBorder="1" applyAlignment="1">
      <alignment vertical="top" wrapText="1"/>
    </xf>
    <xf numFmtId="188" fontId="10" fillId="4" borderId="6" xfId="1" applyNumberFormat="1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vertical="top"/>
    </xf>
    <xf numFmtId="0" fontId="5" fillId="4" borderId="4" xfId="0" applyFont="1" applyFill="1" applyBorder="1" applyAlignment="1">
      <alignment horizontal="left" vertical="center" wrapText="1" shrinkToFit="1"/>
    </xf>
    <xf numFmtId="188" fontId="5" fillId="4" borderId="6" xfId="1" applyNumberFormat="1" applyFont="1" applyFill="1" applyBorder="1" applyAlignment="1">
      <alignment horizontal="right" shrinkToFit="1"/>
    </xf>
    <xf numFmtId="188" fontId="3" fillId="4" borderId="6" xfId="1" applyNumberFormat="1" applyFont="1" applyFill="1" applyBorder="1" applyAlignment="1">
      <alignment horizontal="right" shrinkToFit="1"/>
    </xf>
    <xf numFmtId="188" fontId="3" fillId="4" borderId="6" xfId="0" applyNumberFormat="1" applyFont="1" applyFill="1" applyBorder="1" applyAlignment="1">
      <alignment shrinkToFit="1"/>
    </xf>
    <xf numFmtId="188" fontId="11" fillId="3" borderId="6" xfId="3" applyNumberFormat="1" applyFont="1" applyFill="1" applyBorder="1" applyAlignment="1">
      <alignment vertical="top"/>
    </xf>
    <xf numFmtId="188" fontId="11" fillId="0" borderId="6" xfId="3" applyNumberFormat="1" applyFont="1" applyFill="1" applyBorder="1" applyAlignment="1">
      <alignment vertical="top"/>
    </xf>
    <xf numFmtId="3" fontId="3" fillId="0" borderId="6" xfId="2" applyNumberFormat="1" applyFont="1" applyFill="1" applyBorder="1" applyAlignment="1">
      <alignment vertical="top" shrinkToFit="1"/>
    </xf>
    <xf numFmtId="0" fontId="3" fillId="0" borderId="6" xfId="2" applyFont="1" applyFill="1" applyBorder="1" applyAlignment="1">
      <alignment wrapText="1" shrinkToFit="1"/>
    </xf>
    <xf numFmtId="0" fontId="11" fillId="6" borderId="6" xfId="2" applyFont="1" applyFill="1" applyBorder="1" applyAlignment="1">
      <alignment vertical="top"/>
    </xf>
    <xf numFmtId="0" fontId="8" fillId="5" borderId="4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/>
    </xf>
    <xf numFmtId="0" fontId="6" fillId="5" borderId="0" xfId="2" applyFont="1" applyFill="1" applyAlignment="1">
      <alignment horizontal="center" vertical="center"/>
    </xf>
    <xf numFmtId="0" fontId="8" fillId="5" borderId="1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2" fillId="5" borderId="0" xfId="2" applyFont="1" applyFill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14" fillId="0" borderId="12" xfId="0" applyFont="1" applyBorder="1"/>
    <xf numFmtId="0" fontId="14" fillId="0" borderId="13" xfId="0" applyFont="1" applyBorder="1"/>
    <xf numFmtId="0" fontId="8" fillId="7" borderId="15" xfId="0" applyFont="1" applyFill="1" applyBorder="1" applyAlignment="1">
      <alignment horizontal="center"/>
    </xf>
    <xf numFmtId="0" fontId="14" fillId="0" borderId="16" xfId="0" applyFont="1" applyBorder="1"/>
    <xf numFmtId="0" fontId="14" fillId="0" borderId="17" xfId="0" applyFont="1" applyBorder="1"/>
    <xf numFmtId="0" fontId="8" fillId="8" borderId="15" xfId="0" applyFont="1" applyFill="1" applyBorder="1" applyAlignment="1">
      <alignment horizontal="center"/>
    </xf>
    <xf numFmtId="0" fontId="5" fillId="10" borderId="6" xfId="2" applyFont="1" applyFill="1" applyBorder="1" applyAlignment="1">
      <alignment horizontal="left" wrapText="1" shrinkToFit="1"/>
    </xf>
    <xf numFmtId="0" fontId="21" fillId="5" borderId="0" xfId="2" applyFont="1" applyFill="1" applyAlignment="1">
      <alignment horizontal="center" vertical="center"/>
    </xf>
    <xf numFmtId="0" fontId="21" fillId="5" borderId="0" xfId="2" applyFont="1" applyFill="1" applyAlignment="1">
      <alignment vertical="center"/>
    </xf>
    <xf numFmtId="0" fontId="22" fillId="5" borderId="0" xfId="2" applyFont="1" applyFill="1" applyAlignment="1">
      <alignment vertical="center"/>
    </xf>
    <xf numFmtId="0" fontId="22" fillId="5" borderId="0" xfId="2" applyFont="1" applyFill="1" applyAlignment="1">
      <alignment horizontal="center"/>
    </xf>
    <xf numFmtId="0" fontId="22" fillId="5" borderId="0" xfId="2" applyFont="1" applyFill="1"/>
    <xf numFmtId="0" fontId="21" fillId="5" borderId="0" xfId="2" applyFont="1" applyFill="1" applyAlignment="1">
      <alignment horizontal="left" vertical="center"/>
    </xf>
    <xf numFmtId="0" fontId="21" fillId="5" borderId="0" xfId="2" applyFont="1" applyFill="1" applyAlignment="1">
      <alignment horizontal="center" vertical="center"/>
    </xf>
    <xf numFmtId="189" fontId="21" fillId="5" borderId="0" xfId="3" applyNumberFormat="1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21" fillId="5" borderId="0" xfId="0" applyFont="1" applyFill="1"/>
    <xf numFmtId="0" fontId="21" fillId="5" borderId="0" xfId="0" applyFont="1" applyFill="1" applyAlignment="1">
      <alignment horizontal="left"/>
    </xf>
    <xf numFmtId="49" fontId="21" fillId="5" borderId="0" xfId="2" applyNumberFormat="1" applyFont="1" applyFill="1" applyAlignment="1">
      <alignment horizontal="left" vertical="top"/>
    </xf>
    <xf numFmtId="0" fontId="23" fillId="5" borderId="0" xfId="4" applyFont="1" applyFill="1" applyAlignment="1">
      <alignment horizontal="left" vertical="top"/>
    </xf>
    <xf numFmtId="0" fontId="23" fillId="5" borderId="1" xfId="2" applyFont="1" applyFill="1" applyBorder="1" applyAlignment="1">
      <alignment horizontal="center" vertical="center"/>
    </xf>
    <xf numFmtId="0" fontId="23" fillId="5" borderId="4" xfId="2" applyFont="1" applyFill="1" applyBorder="1" applyAlignment="1">
      <alignment horizontal="center"/>
    </xf>
    <xf numFmtId="0" fontId="23" fillId="5" borderId="2" xfId="2" applyFont="1" applyFill="1" applyBorder="1" applyAlignment="1">
      <alignment horizontal="center"/>
    </xf>
    <xf numFmtId="0" fontId="23" fillId="5" borderId="3" xfId="2" applyFont="1" applyFill="1" applyBorder="1" applyAlignment="1">
      <alignment horizontal="center"/>
    </xf>
    <xf numFmtId="0" fontId="23" fillId="5" borderId="1" xfId="2" applyFont="1" applyFill="1" applyBorder="1" applyAlignment="1">
      <alignment horizontal="center" wrapText="1"/>
    </xf>
    <xf numFmtId="0" fontId="23" fillId="5" borderId="1" xfId="2" applyFont="1" applyFill="1" applyBorder="1" applyAlignment="1">
      <alignment horizontal="center" vertical="center" wrapText="1"/>
    </xf>
    <xf numFmtId="0" fontId="24" fillId="5" borderId="0" xfId="2" applyFont="1" applyFill="1"/>
    <xf numFmtId="0" fontId="23" fillId="5" borderId="5" xfId="2" applyFont="1" applyFill="1" applyBorder="1" applyAlignment="1">
      <alignment horizontal="center" vertical="center"/>
    </xf>
    <xf numFmtId="187" fontId="21" fillId="5" borderId="6" xfId="1" applyFont="1" applyFill="1" applyBorder="1" applyAlignment="1">
      <alignment horizontal="center" vertical="center" shrinkToFit="1"/>
    </xf>
    <xf numFmtId="0" fontId="23" fillId="5" borderId="5" xfId="2" applyFont="1" applyFill="1" applyBorder="1" applyAlignment="1">
      <alignment horizontal="center" wrapText="1"/>
    </xf>
    <xf numFmtId="0" fontId="23" fillId="5" borderId="5" xfId="2" applyFont="1" applyFill="1" applyBorder="1" applyAlignment="1">
      <alignment horizontal="center" vertical="center" wrapText="1"/>
    </xf>
    <xf numFmtId="0" fontId="21" fillId="9" borderId="6" xfId="2" applyFont="1" applyFill="1" applyBorder="1" applyAlignment="1">
      <alignment horizontal="center" vertical="center"/>
    </xf>
    <xf numFmtId="187" fontId="21" fillId="9" borderId="6" xfId="1" applyFont="1" applyFill="1" applyBorder="1" applyAlignment="1">
      <alignment vertical="center"/>
    </xf>
    <xf numFmtId="188" fontId="21" fillId="9" borderId="6" xfId="2" applyNumberFormat="1" applyFont="1" applyFill="1" applyBorder="1" applyAlignment="1">
      <alignment vertical="center"/>
    </xf>
    <xf numFmtId="188" fontId="23" fillId="9" borderId="6" xfId="3" applyNumberFormat="1" applyFont="1" applyFill="1" applyBorder="1" applyAlignment="1">
      <alignment vertical="center"/>
    </xf>
    <xf numFmtId="188" fontId="22" fillId="9" borderId="6" xfId="3" applyNumberFormat="1" applyFont="1" applyFill="1" applyBorder="1" applyAlignment="1">
      <alignment horizontal="center" vertical="center" shrinkToFit="1"/>
    </xf>
    <xf numFmtId="188" fontId="22" fillId="5" borderId="9" xfId="2" applyNumberFormat="1" applyFont="1" applyFill="1" applyBorder="1"/>
    <xf numFmtId="0" fontId="23" fillId="6" borderId="6" xfId="2" applyFont="1" applyFill="1" applyBorder="1" applyAlignment="1">
      <alignment vertical="top" wrapText="1"/>
    </xf>
    <xf numFmtId="188" fontId="23" fillId="6" borderId="6" xfId="2" applyNumberFormat="1" applyFont="1" applyFill="1" applyBorder="1" applyAlignment="1">
      <alignment horizontal="center" vertical="top"/>
    </xf>
    <xf numFmtId="0" fontId="23" fillId="6" borderId="6" xfId="2" applyFont="1" applyFill="1" applyBorder="1" applyAlignment="1">
      <alignment horizontal="center" vertical="top" wrapText="1"/>
    </xf>
    <xf numFmtId="0" fontId="23" fillId="6" borderId="6" xfId="2" applyFont="1" applyFill="1" applyBorder="1" applyAlignment="1">
      <alignment vertical="top"/>
    </xf>
    <xf numFmtId="187" fontId="24" fillId="5" borderId="0" xfId="3" applyFont="1" applyFill="1" applyAlignment="1">
      <alignment vertical="top"/>
    </xf>
    <xf numFmtId="0" fontId="24" fillId="5" borderId="0" xfId="2" applyFont="1" applyFill="1" applyAlignment="1">
      <alignment vertical="top"/>
    </xf>
    <xf numFmtId="0" fontId="21" fillId="5" borderId="6" xfId="2" applyFont="1" applyFill="1" applyBorder="1" applyAlignment="1">
      <alignment wrapText="1" shrinkToFit="1"/>
    </xf>
    <xf numFmtId="188" fontId="23" fillId="5" borderId="6" xfId="2" applyNumberFormat="1" applyFont="1" applyFill="1" applyBorder="1" applyAlignment="1">
      <alignment horizontal="center" vertical="top"/>
    </xf>
    <xf numFmtId="0" fontId="23" fillId="5" borderId="6" xfId="2" applyFont="1" applyFill="1" applyBorder="1" applyAlignment="1">
      <alignment horizontal="center" vertical="top"/>
    </xf>
    <xf numFmtId="0" fontId="23" fillId="5" borderId="6" xfId="2" applyFont="1" applyFill="1" applyBorder="1" applyAlignment="1">
      <alignment vertical="top"/>
    </xf>
    <xf numFmtId="0" fontId="22" fillId="3" borderId="6" xfId="2" applyFont="1" applyFill="1" applyBorder="1" applyAlignment="1">
      <alignment horizontal="left" wrapText="1" indent="2" shrinkToFit="1"/>
    </xf>
    <xf numFmtId="188" fontId="23" fillId="3" borderId="6" xfId="2" applyNumberFormat="1" applyFont="1" applyFill="1" applyBorder="1" applyAlignment="1">
      <alignment horizontal="center" vertical="top"/>
    </xf>
    <xf numFmtId="188" fontId="23" fillId="3" borderId="6" xfId="3" applyNumberFormat="1" applyFont="1" applyFill="1" applyBorder="1" applyAlignment="1">
      <alignment vertical="top"/>
    </xf>
    <xf numFmtId="3" fontId="21" fillId="3" borderId="6" xfId="2" applyNumberFormat="1" applyFont="1" applyFill="1" applyBorder="1" applyAlignment="1">
      <alignment vertical="top" shrinkToFit="1"/>
    </xf>
    <xf numFmtId="0" fontId="24" fillId="3" borderId="6" xfId="2" applyFont="1" applyFill="1" applyBorder="1" applyAlignment="1">
      <alignment horizontal="center" vertical="top"/>
    </xf>
    <xf numFmtId="0" fontId="23" fillId="3" borderId="6" xfId="2" applyFont="1" applyFill="1" applyBorder="1" applyAlignment="1">
      <alignment vertical="top"/>
    </xf>
    <xf numFmtId="0" fontId="24" fillId="5" borderId="6" xfId="2" applyFont="1" applyFill="1" applyBorder="1" applyAlignment="1">
      <alignment horizontal="center" vertical="top"/>
    </xf>
    <xf numFmtId="0" fontId="22" fillId="5" borderId="6" xfId="2" applyFont="1" applyFill="1" applyBorder="1" applyAlignment="1">
      <alignment horizontal="left" wrapText="1" indent="2" shrinkToFit="1"/>
    </xf>
    <xf numFmtId="188" fontId="23" fillId="5" borderId="6" xfId="3" applyNumberFormat="1" applyFont="1" applyFill="1" applyBorder="1" applyAlignment="1">
      <alignment vertical="top"/>
    </xf>
    <xf numFmtId="3" fontId="21" fillId="5" borderId="6" xfId="2" applyNumberFormat="1" applyFont="1" applyFill="1" applyBorder="1" applyAlignment="1">
      <alignment vertical="top" shrinkToFit="1"/>
    </xf>
    <xf numFmtId="188" fontId="21" fillId="5" borderId="6" xfId="1" applyNumberFormat="1" applyFont="1" applyFill="1" applyBorder="1" applyAlignment="1">
      <alignment vertical="top" shrinkToFit="1"/>
    </xf>
    <xf numFmtId="0" fontId="23" fillId="3" borderId="6" xfId="2" applyFont="1" applyFill="1" applyBorder="1" applyAlignment="1">
      <alignment horizontal="center" vertical="top"/>
    </xf>
    <xf numFmtId="188" fontId="23" fillId="6" borderId="6" xfId="2" applyNumberFormat="1" applyFont="1" applyFill="1" applyBorder="1" applyAlignment="1">
      <alignment horizontal="center" vertical="center"/>
    </xf>
    <xf numFmtId="0" fontId="23" fillId="6" borderId="6" xfId="2" applyFont="1" applyFill="1" applyBorder="1" applyAlignment="1">
      <alignment vertical="center"/>
    </xf>
    <xf numFmtId="187" fontId="24" fillId="5" borderId="6" xfId="1" applyFont="1" applyFill="1" applyBorder="1" applyAlignment="1">
      <alignment horizontal="center"/>
    </xf>
    <xf numFmtId="0" fontId="22" fillId="5" borderId="6" xfId="2" applyFont="1" applyFill="1" applyBorder="1" applyAlignment="1">
      <alignment horizontal="left" indent="2" shrinkToFit="1"/>
    </xf>
    <xf numFmtId="188" fontId="24" fillId="5" borderId="6" xfId="2" applyNumberFormat="1" applyFont="1" applyFill="1" applyBorder="1" applyAlignment="1">
      <alignment horizontal="center" vertical="top"/>
    </xf>
    <xf numFmtId="3" fontId="21" fillId="0" borderId="6" xfId="2" applyNumberFormat="1" applyFont="1" applyBorder="1" applyAlignment="1">
      <alignment vertical="top" shrinkToFit="1"/>
    </xf>
    <xf numFmtId="187" fontId="22" fillId="5" borderId="6" xfId="1" applyFont="1" applyFill="1" applyBorder="1" applyAlignment="1">
      <alignment horizontal="center"/>
    </xf>
    <xf numFmtId="0" fontId="24" fillId="5" borderId="6" xfId="2" applyFont="1" applyFill="1" applyBorder="1" applyAlignment="1">
      <alignment horizontal="left" wrapText="1" indent="2" shrinkToFit="1"/>
    </xf>
    <xf numFmtId="188" fontId="24" fillId="5" borderId="0" xfId="2" applyNumberFormat="1" applyFont="1" applyFill="1"/>
    <xf numFmtId="0" fontId="23" fillId="5" borderId="0" xfId="2" applyFont="1" applyFill="1"/>
    <xf numFmtId="0" fontId="22" fillId="5" borderId="0" xfId="5" applyFont="1" applyFill="1"/>
    <xf numFmtId="188" fontId="24" fillId="3" borderId="6" xfId="2" applyNumberFormat="1" applyFont="1" applyFill="1" applyBorder="1" applyAlignment="1">
      <alignment horizontal="center" vertical="top"/>
    </xf>
    <xf numFmtId="188" fontId="24" fillId="3" borderId="6" xfId="3" applyNumberFormat="1" applyFont="1" applyFill="1" applyBorder="1" applyAlignment="1">
      <alignment vertical="top"/>
    </xf>
    <xf numFmtId="3" fontId="22" fillId="3" borderId="6" xfId="2" applyNumberFormat="1" applyFont="1" applyFill="1" applyBorder="1" applyAlignment="1">
      <alignment vertical="top" shrinkToFit="1"/>
    </xf>
    <xf numFmtId="0" fontId="3" fillId="0" borderId="8" xfId="0" applyFont="1" applyBorder="1" applyAlignment="1">
      <alignment wrapText="1" shrinkToFit="1"/>
    </xf>
    <xf numFmtId="187" fontId="24" fillId="6" borderId="6" xfId="1" applyFont="1" applyFill="1" applyBorder="1" applyAlignment="1">
      <alignment horizontal="center" vertical="top"/>
    </xf>
    <xf numFmtId="187" fontId="23" fillId="6" borderId="6" xfId="1" applyFont="1" applyFill="1" applyBorder="1" applyAlignment="1">
      <alignment horizontal="center" vertical="top"/>
    </xf>
    <xf numFmtId="0" fontId="3" fillId="11" borderId="6" xfId="2" applyFont="1" applyFill="1" applyBorder="1" applyAlignment="1">
      <alignment horizontal="left" wrapText="1" indent="2" shrinkToFit="1"/>
    </xf>
    <xf numFmtId="0" fontId="11" fillId="11" borderId="6" xfId="2" applyFont="1" applyFill="1" applyBorder="1" applyAlignment="1">
      <alignment horizontal="right" vertical="top"/>
    </xf>
    <xf numFmtId="188" fontId="11" fillId="11" borderId="6" xfId="2" applyNumberFormat="1" applyFont="1" applyFill="1" applyBorder="1" applyAlignment="1">
      <alignment horizontal="center" vertical="top"/>
    </xf>
    <xf numFmtId="188" fontId="11" fillId="11" borderId="6" xfId="3" applyNumberFormat="1" applyFont="1" applyFill="1" applyBorder="1" applyAlignment="1">
      <alignment vertical="top"/>
    </xf>
    <xf numFmtId="188" fontId="5" fillId="11" borderId="6" xfId="1" applyNumberFormat="1" applyFont="1" applyFill="1" applyBorder="1" applyAlignment="1">
      <alignment horizontal="right" shrinkToFit="1"/>
    </xf>
    <xf numFmtId="3" fontId="5" fillId="11" borderId="6" xfId="2" applyNumberFormat="1" applyFont="1" applyFill="1" applyBorder="1" applyAlignment="1">
      <alignment vertical="top" shrinkToFit="1"/>
    </xf>
    <xf numFmtId="188" fontId="10" fillId="11" borderId="6" xfId="2" applyNumberFormat="1" applyFont="1" applyFill="1" applyBorder="1" applyAlignment="1">
      <alignment horizontal="center" vertical="top"/>
    </xf>
    <xf numFmtId="188" fontId="10" fillId="11" borderId="6" xfId="3" applyNumberFormat="1" applyFont="1" applyFill="1" applyBorder="1" applyAlignment="1">
      <alignment vertical="top"/>
    </xf>
    <xf numFmtId="188" fontId="3" fillId="11" borderId="6" xfId="1" applyNumberFormat="1" applyFont="1" applyFill="1" applyBorder="1" applyAlignment="1">
      <alignment horizontal="right" shrinkToFit="1"/>
    </xf>
    <xf numFmtId="0" fontId="11" fillId="11" borderId="6" xfId="2" applyFont="1" applyFill="1" applyBorder="1" applyAlignment="1">
      <alignment horizontal="center" vertical="top"/>
    </xf>
    <xf numFmtId="3" fontId="5" fillId="12" borderId="6" xfId="2" applyNumberFormat="1" applyFont="1" applyFill="1" applyBorder="1" applyAlignment="1">
      <alignment vertical="top" shrinkToFit="1"/>
    </xf>
    <xf numFmtId="188" fontId="10" fillId="12" borderId="6" xfId="2" applyNumberFormat="1" applyFont="1" applyFill="1" applyBorder="1" applyAlignment="1">
      <alignment horizontal="center" vertical="top"/>
    </xf>
    <xf numFmtId="188" fontId="10" fillId="12" borderId="6" xfId="3" applyNumberFormat="1" applyFont="1" applyFill="1" applyBorder="1" applyAlignment="1">
      <alignment vertical="top"/>
    </xf>
    <xf numFmtId="0" fontId="11" fillId="12" borderId="6" xfId="2" applyFont="1" applyFill="1" applyBorder="1" applyAlignment="1">
      <alignment horizontal="center" vertical="top"/>
    </xf>
    <xf numFmtId="188" fontId="10" fillId="12" borderId="6" xfId="1" applyNumberFormat="1" applyFont="1" applyFill="1" applyBorder="1" applyAlignment="1">
      <alignment vertical="top"/>
    </xf>
    <xf numFmtId="188" fontId="3" fillId="12" borderId="6" xfId="3" applyNumberFormat="1" applyFont="1" applyFill="1" applyBorder="1" applyAlignment="1">
      <alignment horizontal="center" vertical="top" shrinkToFit="1"/>
    </xf>
    <xf numFmtId="188" fontId="11" fillId="12" borderId="6" xfId="1" applyNumberFormat="1" applyFont="1" applyFill="1" applyBorder="1" applyAlignment="1">
      <alignment vertical="top"/>
    </xf>
    <xf numFmtId="0" fontId="3" fillId="12" borderId="6" xfId="2" applyFont="1" applyFill="1" applyBorder="1"/>
  </cellXfs>
  <cellStyles count="8">
    <cellStyle name="Comma 2" xfId="3"/>
    <cellStyle name="Normal 2" xfId="2"/>
    <cellStyle name="Normal 3 2" xfId="4"/>
    <cellStyle name="เครื่องหมายจุลภาค" xfId="1" builtinId="3"/>
    <cellStyle name="เครื่องหมายจุลภาค 2" xfId="7"/>
    <cellStyle name="ปกติ" xfId="0" builtinId="0"/>
    <cellStyle name="ปกติ 10" xfId="5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32"/>
  <sheetViews>
    <sheetView topLeftCell="A8" zoomScaleNormal="100" zoomScaleSheetLayoutView="100" workbookViewId="0">
      <pane ySplit="3" topLeftCell="A14" activePane="bottomLeft" state="frozen"/>
      <selection activeCell="A8" sqref="A8"/>
      <selection pane="bottomLeft" activeCell="H19" sqref="H19"/>
    </sheetView>
  </sheetViews>
  <sheetFormatPr defaultColWidth="10.42578125" defaultRowHeight="23.25"/>
  <cols>
    <col min="1" max="1" width="49.28515625" style="191" customWidth="1"/>
    <col min="2" max="12" width="8.7109375" style="191" customWidth="1"/>
    <col min="13" max="13" width="11.5703125" style="191" customWidth="1"/>
    <col min="14" max="14" width="14.140625" style="191" customWidth="1"/>
    <col min="15" max="15" width="12.42578125" style="191" bestFit="1" customWidth="1"/>
    <col min="16" max="253" width="10.42578125" style="191"/>
    <col min="254" max="254" width="55.7109375" style="191" customWidth="1"/>
    <col min="255" max="255" width="10.42578125" style="191"/>
    <col min="256" max="256" width="12.42578125" style="191" customWidth="1"/>
    <col min="257" max="258" width="11.42578125" style="191" bestFit="1" customWidth="1"/>
    <col min="259" max="259" width="10.140625" style="191" customWidth="1"/>
    <col min="260" max="260" width="10.28515625" style="191" customWidth="1"/>
    <col min="261" max="261" width="12.42578125" style="191" customWidth="1"/>
    <col min="262" max="262" width="11.140625" style="191" customWidth="1"/>
    <col min="263" max="263" width="11.42578125" style="191" bestFit="1" customWidth="1"/>
    <col min="264" max="264" width="10.42578125" style="191"/>
    <col min="265" max="265" width="10.28515625" style="191" customWidth="1"/>
    <col min="266" max="266" width="12.42578125" style="191" customWidth="1"/>
    <col min="267" max="267" width="12.28515625" style="191" customWidth="1"/>
    <col min="268" max="268" width="13.5703125" style="191" customWidth="1"/>
    <col min="269" max="269" width="11.5703125" style="191" bestFit="1" customWidth="1"/>
    <col min="270" max="270" width="14.140625" style="191" customWidth="1"/>
    <col min="271" max="271" width="12.42578125" style="191" bestFit="1" customWidth="1"/>
    <col min="272" max="509" width="10.42578125" style="191"/>
    <col min="510" max="510" width="55.7109375" style="191" customWidth="1"/>
    <col min="511" max="511" width="10.42578125" style="191"/>
    <col min="512" max="512" width="12.42578125" style="191" customWidth="1"/>
    <col min="513" max="514" width="11.42578125" style="191" bestFit="1" customWidth="1"/>
    <col min="515" max="515" width="10.140625" style="191" customWidth="1"/>
    <col min="516" max="516" width="10.28515625" style="191" customWidth="1"/>
    <col min="517" max="517" width="12.42578125" style="191" customWidth="1"/>
    <col min="518" max="518" width="11.140625" style="191" customWidth="1"/>
    <col min="519" max="519" width="11.42578125" style="191" bestFit="1" customWidth="1"/>
    <col min="520" max="520" width="10.42578125" style="191"/>
    <col min="521" max="521" width="10.28515625" style="191" customWidth="1"/>
    <col min="522" max="522" width="12.42578125" style="191" customWidth="1"/>
    <col min="523" max="523" width="12.28515625" style="191" customWidth="1"/>
    <col min="524" max="524" width="13.5703125" style="191" customWidth="1"/>
    <col min="525" max="525" width="11.5703125" style="191" bestFit="1" customWidth="1"/>
    <col min="526" max="526" width="14.140625" style="191" customWidth="1"/>
    <col min="527" max="527" width="12.42578125" style="191" bestFit="1" customWidth="1"/>
    <col min="528" max="765" width="10.42578125" style="191"/>
    <col min="766" max="766" width="55.7109375" style="191" customWidth="1"/>
    <col min="767" max="767" width="10.42578125" style="191"/>
    <col min="768" max="768" width="12.42578125" style="191" customWidth="1"/>
    <col min="769" max="770" width="11.42578125" style="191" bestFit="1" customWidth="1"/>
    <col min="771" max="771" width="10.140625" style="191" customWidth="1"/>
    <col min="772" max="772" width="10.28515625" style="191" customWidth="1"/>
    <col min="773" max="773" width="12.42578125" style="191" customWidth="1"/>
    <col min="774" max="774" width="11.140625" style="191" customWidth="1"/>
    <col min="775" max="775" width="11.42578125" style="191" bestFit="1" customWidth="1"/>
    <col min="776" max="776" width="10.42578125" style="191"/>
    <col min="777" max="777" width="10.28515625" style="191" customWidth="1"/>
    <col min="778" max="778" width="12.42578125" style="191" customWidth="1"/>
    <col min="779" max="779" width="12.28515625" style="191" customWidth="1"/>
    <col min="780" max="780" width="13.5703125" style="191" customWidth="1"/>
    <col min="781" max="781" width="11.5703125" style="191" bestFit="1" customWidth="1"/>
    <col min="782" max="782" width="14.140625" style="191" customWidth="1"/>
    <col min="783" max="783" width="12.42578125" style="191" bestFit="1" customWidth="1"/>
    <col min="784" max="1021" width="10.42578125" style="191"/>
    <col min="1022" max="1022" width="55.7109375" style="191" customWidth="1"/>
    <col min="1023" max="1023" width="10.42578125" style="191"/>
    <col min="1024" max="1024" width="12.42578125" style="191" customWidth="1"/>
    <col min="1025" max="1026" width="11.42578125" style="191" bestFit="1" customWidth="1"/>
    <col min="1027" max="1027" width="10.140625" style="191" customWidth="1"/>
    <col min="1028" max="1028" width="10.28515625" style="191" customWidth="1"/>
    <col min="1029" max="1029" width="12.42578125" style="191" customWidth="1"/>
    <col min="1030" max="1030" width="11.140625" style="191" customWidth="1"/>
    <col min="1031" max="1031" width="11.42578125" style="191" bestFit="1" customWidth="1"/>
    <col min="1032" max="1032" width="10.42578125" style="191"/>
    <col min="1033" max="1033" width="10.28515625" style="191" customWidth="1"/>
    <col min="1034" max="1034" width="12.42578125" style="191" customWidth="1"/>
    <col min="1035" max="1035" width="12.28515625" style="191" customWidth="1"/>
    <col min="1036" max="1036" width="13.5703125" style="191" customWidth="1"/>
    <col min="1037" max="1037" width="11.5703125" style="191" bestFit="1" customWidth="1"/>
    <col min="1038" max="1038" width="14.140625" style="191" customWidth="1"/>
    <col min="1039" max="1039" width="12.42578125" style="191" bestFit="1" customWidth="1"/>
    <col min="1040" max="1277" width="10.42578125" style="191"/>
    <col min="1278" max="1278" width="55.7109375" style="191" customWidth="1"/>
    <col min="1279" max="1279" width="10.42578125" style="191"/>
    <col min="1280" max="1280" width="12.42578125" style="191" customWidth="1"/>
    <col min="1281" max="1282" width="11.42578125" style="191" bestFit="1" customWidth="1"/>
    <col min="1283" max="1283" width="10.140625" style="191" customWidth="1"/>
    <col min="1284" max="1284" width="10.28515625" style="191" customWidth="1"/>
    <col min="1285" max="1285" width="12.42578125" style="191" customWidth="1"/>
    <col min="1286" max="1286" width="11.140625" style="191" customWidth="1"/>
    <col min="1287" max="1287" width="11.42578125" style="191" bestFit="1" customWidth="1"/>
    <col min="1288" max="1288" width="10.42578125" style="191"/>
    <col min="1289" max="1289" width="10.28515625" style="191" customWidth="1"/>
    <col min="1290" max="1290" width="12.42578125" style="191" customWidth="1"/>
    <col min="1291" max="1291" width="12.28515625" style="191" customWidth="1"/>
    <col min="1292" max="1292" width="13.5703125" style="191" customWidth="1"/>
    <col min="1293" max="1293" width="11.5703125" style="191" bestFit="1" customWidth="1"/>
    <col min="1294" max="1294" width="14.140625" style="191" customWidth="1"/>
    <col min="1295" max="1295" width="12.42578125" style="191" bestFit="1" customWidth="1"/>
    <col min="1296" max="1533" width="10.42578125" style="191"/>
    <col min="1534" max="1534" width="55.7109375" style="191" customWidth="1"/>
    <col min="1535" max="1535" width="10.42578125" style="191"/>
    <col min="1536" max="1536" width="12.42578125" style="191" customWidth="1"/>
    <col min="1537" max="1538" width="11.42578125" style="191" bestFit="1" customWidth="1"/>
    <col min="1539" max="1539" width="10.140625" style="191" customWidth="1"/>
    <col min="1540" max="1540" width="10.28515625" style="191" customWidth="1"/>
    <col min="1541" max="1541" width="12.42578125" style="191" customWidth="1"/>
    <col min="1542" max="1542" width="11.140625" style="191" customWidth="1"/>
    <col min="1543" max="1543" width="11.42578125" style="191" bestFit="1" customWidth="1"/>
    <col min="1544" max="1544" width="10.42578125" style="191"/>
    <col min="1545" max="1545" width="10.28515625" style="191" customWidth="1"/>
    <col min="1546" max="1546" width="12.42578125" style="191" customWidth="1"/>
    <col min="1547" max="1547" width="12.28515625" style="191" customWidth="1"/>
    <col min="1548" max="1548" width="13.5703125" style="191" customWidth="1"/>
    <col min="1549" max="1549" width="11.5703125" style="191" bestFit="1" customWidth="1"/>
    <col min="1550" max="1550" width="14.140625" style="191" customWidth="1"/>
    <col min="1551" max="1551" width="12.42578125" style="191" bestFit="1" customWidth="1"/>
    <col min="1552" max="1789" width="10.42578125" style="191"/>
    <col min="1790" max="1790" width="55.7109375" style="191" customWidth="1"/>
    <col min="1791" max="1791" width="10.42578125" style="191"/>
    <col min="1792" max="1792" width="12.42578125" style="191" customWidth="1"/>
    <col min="1793" max="1794" width="11.42578125" style="191" bestFit="1" customWidth="1"/>
    <col min="1795" max="1795" width="10.140625" style="191" customWidth="1"/>
    <col min="1796" max="1796" width="10.28515625" style="191" customWidth="1"/>
    <col min="1797" max="1797" width="12.42578125" style="191" customWidth="1"/>
    <col min="1798" max="1798" width="11.140625" style="191" customWidth="1"/>
    <col min="1799" max="1799" width="11.42578125" style="191" bestFit="1" customWidth="1"/>
    <col min="1800" max="1800" width="10.42578125" style="191"/>
    <col min="1801" max="1801" width="10.28515625" style="191" customWidth="1"/>
    <col min="1802" max="1802" width="12.42578125" style="191" customWidth="1"/>
    <col min="1803" max="1803" width="12.28515625" style="191" customWidth="1"/>
    <col min="1804" max="1804" width="13.5703125" style="191" customWidth="1"/>
    <col min="1805" max="1805" width="11.5703125" style="191" bestFit="1" customWidth="1"/>
    <col min="1806" max="1806" width="14.140625" style="191" customWidth="1"/>
    <col min="1807" max="1807" width="12.42578125" style="191" bestFit="1" customWidth="1"/>
    <col min="1808" max="2045" width="10.42578125" style="191"/>
    <col min="2046" max="2046" width="55.7109375" style="191" customWidth="1"/>
    <col min="2047" max="2047" width="10.42578125" style="191"/>
    <col min="2048" max="2048" width="12.42578125" style="191" customWidth="1"/>
    <col min="2049" max="2050" width="11.42578125" style="191" bestFit="1" customWidth="1"/>
    <col min="2051" max="2051" width="10.140625" style="191" customWidth="1"/>
    <col min="2052" max="2052" width="10.28515625" style="191" customWidth="1"/>
    <col min="2053" max="2053" width="12.42578125" style="191" customWidth="1"/>
    <col min="2054" max="2054" width="11.140625" style="191" customWidth="1"/>
    <col min="2055" max="2055" width="11.42578125" style="191" bestFit="1" customWidth="1"/>
    <col min="2056" max="2056" width="10.42578125" style="191"/>
    <col min="2057" max="2057" width="10.28515625" style="191" customWidth="1"/>
    <col min="2058" max="2058" width="12.42578125" style="191" customWidth="1"/>
    <col min="2059" max="2059" width="12.28515625" style="191" customWidth="1"/>
    <col min="2060" max="2060" width="13.5703125" style="191" customWidth="1"/>
    <col min="2061" max="2061" width="11.5703125" style="191" bestFit="1" customWidth="1"/>
    <col min="2062" max="2062" width="14.140625" style="191" customWidth="1"/>
    <col min="2063" max="2063" width="12.42578125" style="191" bestFit="1" customWidth="1"/>
    <col min="2064" max="2301" width="10.42578125" style="191"/>
    <col min="2302" max="2302" width="55.7109375" style="191" customWidth="1"/>
    <col min="2303" max="2303" width="10.42578125" style="191"/>
    <col min="2304" max="2304" width="12.42578125" style="191" customWidth="1"/>
    <col min="2305" max="2306" width="11.42578125" style="191" bestFit="1" customWidth="1"/>
    <col min="2307" max="2307" width="10.140625" style="191" customWidth="1"/>
    <col min="2308" max="2308" width="10.28515625" style="191" customWidth="1"/>
    <col min="2309" max="2309" width="12.42578125" style="191" customWidth="1"/>
    <col min="2310" max="2310" width="11.140625" style="191" customWidth="1"/>
    <col min="2311" max="2311" width="11.42578125" style="191" bestFit="1" customWidth="1"/>
    <col min="2312" max="2312" width="10.42578125" style="191"/>
    <col min="2313" max="2313" width="10.28515625" style="191" customWidth="1"/>
    <col min="2314" max="2314" width="12.42578125" style="191" customWidth="1"/>
    <col min="2315" max="2315" width="12.28515625" style="191" customWidth="1"/>
    <col min="2316" max="2316" width="13.5703125" style="191" customWidth="1"/>
    <col min="2317" max="2317" width="11.5703125" style="191" bestFit="1" customWidth="1"/>
    <col min="2318" max="2318" width="14.140625" style="191" customWidth="1"/>
    <col min="2319" max="2319" width="12.42578125" style="191" bestFit="1" customWidth="1"/>
    <col min="2320" max="2557" width="10.42578125" style="191"/>
    <col min="2558" max="2558" width="55.7109375" style="191" customWidth="1"/>
    <col min="2559" max="2559" width="10.42578125" style="191"/>
    <col min="2560" max="2560" width="12.42578125" style="191" customWidth="1"/>
    <col min="2561" max="2562" width="11.42578125" style="191" bestFit="1" customWidth="1"/>
    <col min="2563" max="2563" width="10.140625" style="191" customWidth="1"/>
    <col min="2564" max="2564" width="10.28515625" style="191" customWidth="1"/>
    <col min="2565" max="2565" width="12.42578125" style="191" customWidth="1"/>
    <col min="2566" max="2566" width="11.140625" style="191" customWidth="1"/>
    <col min="2567" max="2567" width="11.42578125" style="191" bestFit="1" customWidth="1"/>
    <col min="2568" max="2568" width="10.42578125" style="191"/>
    <col min="2569" max="2569" width="10.28515625" style="191" customWidth="1"/>
    <col min="2570" max="2570" width="12.42578125" style="191" customWidth="1"/>
    <col min="2571" max="2571" width="12.28515625" style="191" customWidth="1"/>
    <col min="2572" max="2572" width="13.5703125" style="191" customWidth="1"/>
    <col min="2573" max="2573" width="11.5703125" style="191" bestFit="1" customWidth="1"/>
    <col min="2574" max="2574" width="14.140625" style="191" customWidth="1"/>
    <col min="2575" max="2575" width="12.42578125" style="191" bestFit="1" customWidth="1"/>
    <col min="2576" max="2813" width="10.42578125" style="191"/>
    <col min="2814" max="2814" width="55.7109375" style="191" customWidth="1"/>
    <col min="2815" max="2815" width="10.42578125" style="191"/>
    <col min="2816" max="2816" width="12.42578125" style="191" customWidth="1"/>
    <col min="2817" max="2818" width="11.42578125" style="191" bestFit="1" customWidth="1"/>
    <col min="2819" max="2819" width="10.140625" style="191" customWidth="1"/>
    <col min="2820" max="2820" width="10.28515625" style="191" customWidth="1"/>
    <col min="2821" max="2821" width="12.42578125" style="191" customWidth="1"/>
    <col min="2822" max="2822" width="11.140625" style="191" customWidth="1"/>
    <col min="2823" max="2823" width="11.42578125" style="191" bestFit="1" customWidth="1"/>
    <col min="2824" max="2824" width="10.42578125" style="191"/>
    <col min="2825" max="2825" width="10.28515625" style="191" customWidth="1"/>
    <col min="2826" max="2826" width="12.42578125" style="191" customWidth="1"/>
    <col min="2827" max="2827" width="12.28515625" style="191" customWidth="1"/>
    <col min="2828" max="2828" width="13.5703125" style="191" customWidth="1"/>
    <col min="2829" max="2829" width="11.5703125" style="191" bestFit="1" customWidth="1"/>
    <col min="2830" max="2830" width="14.140625" style="191" customWidth="1"/>
    <col min="2831" max="2831" width="12.42578125" style="191" bestFit="1" customWidth="1"/>
    <col min="2832" max="3069" width="10.42578125" style="191"/>
    <col min="3070" max="3070" width="55.7109375" style="191" customWidth="1"/>
    <col min="3071" max="3071" width="10.42578125" style="191"/>
    <col min="3072" max="3072" width="12.42578125" style="191" customWidth="1"/>
    <col min="3073" max="3074" width="11.42578125" style="191" bestFit="1" customWidth="1"/>
    <col min="3075" max="3075" width="10.140625" style="191" customWidth="1"/>
    <col min="3076" max="3076" width="10.28515625" style="191" customWidth="1"/>
    <col min="3077" max="3077" width="12.42578125" style="191" customWidth="1"/>
    <col min="3078" max="3078" width="11.140625" style="191" customWidth="1"/>
    <col min="3079" max="3079" width="11.42578125" style="191" bestFit="1" customWidth="1"/>
    <col min="3080" max="3080" width="10.42578125" style="191"/>
    <col min="3081" max="3081" width="10.28515625" style="191" customWidth="1"/>
    <col min="3082" max="3082" width="12.42578125" style="191" customWidth="1"/>
    <col min="3083" max="3083" width="12.28515625" style="191" customWidth="1"/>
    <col min="3084" max="3084" width="13.5703125" style="191" customWidth="1"/>
    <col min="3085" max="3085" width="11.5703125" style="191" bestFit="1" customWidth="1"/>
    <col min="3086" max="3086" width="14.140625" style="191" customWidth="1"/>
    <col min="3087" max="3087" width="12.42578125" style="191" bestFit="1" customWidth="1"/>
    <col min="3088" max="3325" width="10.42578125" style="191"/>
    <col min="3326" max="3326" width="55.7109375" style="191" customWidth="1"/>
    <col min="3327" max="3327" width="10.42578125" style="191"/>
    <col min="3328" max="3328" width="12.42578125" style="191" customWidth="1"/>
    <col min="3329" max="3330" width="11.42578125" style="191" bestFit="1" customWidth="1"/>
    <col min="3331" max="3331" width="10.140625" style="191" customWidth="1"/>
    <col min="3332" max="3332" width="10.28515625" style="191" customWidth="1"/>
    <col min="3333" max="3333" width="12.42578125" style="191" customWidth="1"/>
    <col min="3334" max="3334" width="11.140625" style="191" customWidth="1"/>
    <col min="3335" max="3335" width="11.42578125" style="191" bestFit="1" customWidth="1"/>
    <col min="3336" max="3336" width="10.42578125" style="191"/>
    <col min="3337" max="3337" width="10.28515625" style="191" customWidth="1"/>
    <col min="3338" max="3338" width="12.42578125" style="191" customWidth="1"/>
    <col min="3339" max="3339" width="12.28515625" style="191" customWidth="1"/>
    <col min="3340" max="3340" width="13.5703125" style="191" customWidth="1"/>
    <col min="3341" max="3341" width="11.5703125" style="191" bestFit="1" customWidth="1"/>
    <col min="3342" max="3342" width="14.140625" style="191" customWidth="1"/>
    <col min="3343" max="3343" width="12.42578125" style="191" bestFit="1" customWidth="1"/>
    <col min="3344" max="3581" width="10.42578125" style="191"/>
    <col min="3582" max="3582" width="55.7109375" style="191" customWidth="1"/>
    <col min="3583" max="3583" width="10.42578125" style="191"/>
    <col min="3584" max="3584" width="12.42578125" style="191" customWidth="1"/>
    <col min="3585" max="3586" width="11.42578125" style="191" bestFit="1" customWidth="1"/>
    <col min="3587" max="3587" width="10.140625" style="191" customWidth="1"/>
    <col min="3588" max="3588" width="10.28515625" style="191" customWidth="1"/>
    <col min="3589" max="3589" width="12.42578125" style="191" customWidth="1"/>
    <col min="3590" max="3590" width="11.140625" style="191" customWidth="1"/>
    <col min="3591" max="3591" width="11.42578125" style="191" bestFit="1" customWidth="1"/>
    <col min="3592" max="3592" width="10.42578125" style="191"/>
    <col min="3593" max="3593" width="10.28515625" style="191" customWidth="1"/>
    <col min="3594" max="3594" width="12.42578125" style="191" customWidth="1"/>
    <col min="3595" max="3595" width="12.28515625" style="191" customWidth="1"/>
    <col min="3596" max="3596" width="13.5703125" style="191" customWidth="1"/>
    <col min="3597" max="3597" width="11.5703125" style="191" bestFit="1" customWidth="1"/>
    <col min="3598" max="3598" width="14.140625" style="191" customWidth="1"/>
    <col min="3599" max="3599" width="12.42578125" style="191" bestFit="1" customWidth="1"/>
    <col min="3600" max="3837" width="10.42578125" style="191"/>
    <col min="3838" max="3838" width="55.7109375" style="191" customWidth="1"/>
    <col min="3839" max="3839" width="10.42578125" style="191"/>
    <col min="3840" max="3840" width="12.42578125" style="191" customWidth="1"/>
    <col min="3841" max="3842" width="11.42578125" style="191" bestFit="1" customWidth="1"/>
    <col min="3843" max="3843" width="10.140625" style="191" customWidth="1"/>
    <col min="3844" max="3844" width="10.28515625" style="191" customWidth="1"/>
    <col min="3845" max="3845" width="12.42578125" style="191" customWidth="1"/>
    <col min="3846" max="3846" width="11.140625" style="191" customWidth="1"/>
    <col min="3847" max="3847" width="11.42578125" style="191" bestFit="1" customWidth="1"/>
    <col min="3848" max="3848" width="10.42578125" style="191"/>
    <col min="3849" max="3849" width="10.28515625" style="191" customWidth="1"/>
    <col min="3850" max="3850" width="12.42578125" style="191" customWidth="1"/>
    <col min="3851" max="3851" width="12.28515625" style="191" customWidth="1"/>
    <col min="3852" max="3852" width="13.5703125" style="191" customWidth="1"/>
    <col min="3853" max="3853" width="11.5703125" style="191" bestFit="1" customWidth="1"/>
    <col min="3854" max="3854" width="14.140625" style="191" customWidth="1"/>
    <col min="3855" max="3855" width="12.42578125" style="191" bestFit="1" customWidth="1"/>
    <col min="3856" max="4093" width="10.42578125" style="191"/>
    <col min="4094" max="4094" width="55.7109375" style="191" customWidth="1"/>
    <col min="4095" max="4095" width="10.42578125" style="191"/>
    <col min="4096" max="4096" width="12.42578125" style="191" customWidth="1"/>
    <col min="4097" max="4098" width="11.42578125" style="191" bestFit="1" customWidth="1"/>
    <col min="4099" max="4099" width="10.140625" style="191" customWidth="1"/>
    <col min="4100" max="4100" width="10.28515625" style="191" customWidth="1"/>
    <col min="4101" max="4101" width="12.42578125" style="191" customWidth="1"/>
    <col min="4102" max="4102" width="11.140625" style="191" customWidth="1"/>
    <col min="4103" max="4103" width="11.42578125" style="191" bestFit="1" customWidth="1"/>
    <col min="4104" max="4104" width="10.42578125" style="191"/>
    <col min="4105" max="4105" width="10.28515625" style="191" customWidth="1"/>
    <col min="4106" max="4106" width="12.42578125" style="191" customWidth="1"/>
    <col min="4107" max="4107" width="12.28515625" style="191" customWidth="1"/>
    <col min="4108" max="4108" width="13.5703125" style="191" customWidth="1"/>
    <col min="4109" max="4109" width="11.5703125" style="191" bestFit="1" customWidth="1"/>
    <col min="4110" max="4110" width="14.140625" style="191" customWidth="1"/>
    <col min="4111" max="4111" width="12.42578125" style="191" bestFit="1" customWidth="1"/>
    <col min="4112" max="4349" width="10.42578125" style="191"/>
    <col min="4350" max="4350" width="55.7109375" style="191" customWidth="1"/>
    <col min="4351" max="4351" width="10.42578125" style="191"/>
    <col min="4352" max="4352" width="12.42578125" style="191" customWidth="1"/>
    <col min="4353" max="4354" width="11.42578125" style="191" bestFit="1" customWidth="1"/>
    <col min="4355" max="4355" width="10.140625" style="191" customWidth="1"/>
    <col min="4356" max="4356" width="10.28515625" style="191" customWidth="1"/>
    <col min="4357" max="4357" width="12.42578125" style="191" customWidth="1"/>
    <col min="4358" max="4358" width="11.140625" style="191" customWidth="1"/>
    <col min="4359" max="4359" width="11.42578125" style="191" bestFit="1" customWidth="1"/>
    <col min="4360" max="4360" width="10.42578125" style="191"/>
    <col min="4361" max="4361" width="10.28515625" style="191" customWidth="1"/>
    <col min="4362" max="4362" width="12.42578125" style="191" customWidth="1"/>
    <col min="4363" max="4363" width="12.28515625" style="191" customWidth="1"/>
    <col min="4364" max="4364" width="13.5703125" style="191" customWidth="1"/>
    <col min="4365" max="4365" width="11.5703125" style="191" bestFit="1" customWidth="1"/>
    <col min="4366" max="4366" width="14.140625" style="191" customWidth="1"/>
    <col min="4367" max="4367" width="12.42578125" style="191" bestFit="1" customWidth="1"/>
    <col min="4368" max="4605" width="10.42578125" style="191"/>
    <col min="4606" max="4606" width="55.7109375" style="191" customWidth="1"/>
    <col min="4607" max="4607" width="10.42578125" style="191"/>
    <col min="4608" max="4608" width="12.42578125" style="191" customWidth="1"/>
    <col min="4609" max="4610" width="11.42578125" style="191" bestFit="1" customWidth="1"/>
    <col min="4611" max="4611" width="10.140625" style="191" customWidth="1"/>
    <col min="4612" max="4612" width="10.28515625" style="191" customWidth="1"/>
    <col min="4613" max="4613" width="12.42578125" style="191" customWidth="1"/>
    <col min="4614" max="4614" width="11.140625" style="191" customWidth="1"/>
    <col min="4615" max="4615" width="11.42578125" style="191" bestFit="1" customWidth="1"/>
    <col min="4616" max="4616" width="10.42578125" style="191"/>
    <col min="4617" max="4617" width="10.28515625" style="191" customWidth="1"/>
    <col min="4618" max="4618" width="12.42578125" style="191" customWidth="1"/>
    <col min="4619" max="4619" width="12.28515625" style="191" customWidth="1"/>
    <col min="4620" max="4620" width="13.5703125" style="191" customWidth="1"/>
    <col min="4621" max="4621" width="11.5703125" style="191" bestFit="1" customWidth="1"/>
    <col min="4622" max="4622" width="14.140625" style="191" customWidth="1"/>
    <col min="4623" max="4623" width="12.42578125" style="191" bestFit="1" customWidth="1"/>
    <col min="4624" max="4861" width="10.42578125" style="191"/>
    <col min="4862" max="4862" width="55.7109375" style="191" customWidth="1"/>
    <col min="4863" max="4863" width="10.42578125" style="191"/>
    <col min="4864" max="4864" width="12.42578125" style="191" customWidth="1"/>
    <col min="4865" max="4866" width="11.42578125" style="191" bestFit="1" customWidth="1"/>
    <col min="4867" max="4867" width="10.140625" style="191" customWidth="1"/>
    <col min="4868" max="4868" width="10.28515625" style="191" customWidth="1"/>
    <col min="4869" max="4869" width="12.42578125" style="191" customWidth="1"/>
    <col min="4870" max="4870" width="11.140625" style="191" customWidth="1"/>
    <col min="4871" max="4871" width="11.42578125" style="191" bestFit="1" customWidth="1"/>
    <col min="4872" max="4872" width="10.42578125" style="191"/>
    <col min="4873" max="4873" width="10.28515625" style="191" customWidth="1"/>
    <col min="4874" max="4874" width="12.42578125" style="191" customWidth="1"/>
    <col min="4875" max="4875" width="12.28515625" style="191" customWidth="1"/>
    <col min="4876" max="4876" width="13.5703125" style="191" customWidth="1"/>
    <col min="4877" max="4877" width="11.5703125" style="191" bestFit="1" customWidth="1"/>
    <col min="4878" max="4878" width="14.140625" style="191" customWidth="1"/>
    <col min="4879" max="4879" width="12.42578125" style="191" bestFit="1" customWidth="1"/>
    <col min="4880" max="5117" width="10.42578125" style="191"/>
    <col min="5118" max="5118" width="55.7109375" style="191" customWidth="1"/>
    <col min="5119" max="5119" width="10.42578125" style="191"/>
    <col min="5120" max="5120" width="12.42578125" style="191" customWidth="1"/>
    <col min="5121" max="5122" width="11.42578125" style="191" bestFit="1" customWidth="1"/>
    <col min="5123" max="5123" width="10.140625" style="191" customWidth="1"/>
    <col min="5124" max="5124" width="10.28515625" style="191" customWidth="1"/>
    <col min="5125" max="5125" width="12.42578125" style="191" customWidth="1"/>
    <col min="5126" max="5126" width="11.140625" style="191" customWidth="1"/>
    <col min="5127" max="5127" width="11.42578125" style="191" bestFit="1" customWidth="1"/>
    <col min="5128" max="5128" width="10.42578125" style="191"/>
    <col min="5129" max="5129" width="10.28515625" style="191" customWidth="1"/>
    <col min="5130" max="5130" width="12.42578125" style="191" customWidth="1"/>
    <col min="5131" max="5131" width="12.28515625" style="191" customWidth="1"/>
    <col min="5132" max="5132" width="13.5703125" style="191" customWidth="1"/>
    <col min="5133" max="5133" width="11.5703125" style="191" bestFit="1" customWidth="1"/>
    <col min="5134" max="5134" width="14.140625" style="191" customWidth="1"/>
    <col min="5135" max="5135" width="12.42578125" style="191" bestFit="1" customWidth="1"/>
    <col min="5136" max="5373" width="10.42578125" style="191"/>
    <col min="5374" max="5374" width="55.7109375" style="191" customWidth="1"/>
    <col min="5375" max="5375" width="10.42578125" style="191"/>
    <col min="5376" max="5376" width="12.42578125" style="191" customWidth="1"/>
    <col min="5377" max="5378" width="11.42578125" style="191" bestFit="1" customWidth="1"/>
    <col min="5379" max="5379" width="10.140625" style="191" customWidth="1"/>
    <col min="5380" max="5380" width="10.28515625" style="191" customWidth="1"/>
    <col min="5381" max="5381" width="12.42578125" style="191" customWidth="1"/>
    <col min="5382" max="5382" width="11.140625" style="191" customWidth="1"/>
    <col min="5383" max="5383" width="11.42578125" style="191" bestFit="1" customWidth="1"/>
    <col min="5384" max="5384" width="10.42578125" style="191"/>
    <col min="5385" max="5385" width="10.28515625" style="191" customWidth="1"/>
    <col min="5386" max="5386" width="12.42578125" style="191" customWidth="1"/>
    <col min="5387" max="5387" width="12.28515625" style="191" customWidth="1"/>
    <col min="5388" max="5388" width="13.5703125" style="191" customWidth="1"/>
    <col min="5389" max="5389" width="11.5703125" style="191" bestFit="1" customWidth="1"/>
    <col min="5390" max="5390" width="14.140625" style="191" customWidth="1"/>
    <col min="5391" max="5391" width="12.42578125" style="191" bestFit="1" customWidth="1"/>
    <col min="5392" max="5629" width="10.42578125" style="191"/>
    <col min="5630" max="5630" width="55.7109375" style="191" customWidth="1"/>
    <col min="5631" max="5631" width="10.42578125" style="191"/>
    <col min="5632" max="5632" width="12.42578125" style="191" customWidth="1"/>
    <col min="5633" max="5634" width="11.42578125" style="191" bestFit="1" customWidth="1"/>
    <col min="5635" max="5635" width="10.140625" style="191" customWidth="1"/>
    <col min="5636" max="5636" width="10.28515625" style="191" customWidth="1"/>
    <col min="5637" max="5637" width="12.42578125" style="191" customWidth="1"/>
    <col min="5638" max="5638" width="11.140625" style="191" customWidth="1"/>
    <col min="5639" max="5639" width="11.42578125" style="191" bestFit="1" customWidth="1"/>
    <col min="5640" max="5640" width="10.42578125" style="191"/>
    <col min="5641" max="5641" width="10.28515625" style="191" customWidth="1"/>
    <col min="5642" max="5642" width="12.42578125" style="191" customWidth="1"/>
    <col min="5643" max="5643" width="12.28515625" style="191" customWidth="1"/>
    <col min="5644" max="5644" width="13.5703125" style="191" customWidth="1"/>
    <col min="5645" max="5645" width="11.5703125" style="191" bestFit="1" customWidth="1"/>
    <col min="5646" max="5646" width="14.140625" style="191" customWidth="1"/>
    <col min="5647" max="5647" width="12.42578125" style="191" bestFit="1" customWidth="1"/>
    <col min="5648" max="5885" width="10.42578125" style="191"/>
    <col min="5886" max="5886" width="55.7109375" style="191" customWidth="1"/>
    <col min="5887" max="5887" width="10.42578125" style="191"/>
    <col min="5888" max="5888" width="12.42578125" style="191" customWidth="1"/>
    <col min="5889" max="5890" width="11.42578125" style="191" bestFit="1" customWidth="1"/>
    <col min="5891" max="5891" width="10.140625" style="191" customWidth="1"/>
    <col min="5892" max="5892" width="10.28515625" style="191" customWidth="1"/>
    <col min="5893" max="5893" width="12.42578125" style="191" customWidth="1"/>
    <col min="5894" max="5894" width="11.140625" style="191" customWidth="1"/>
    <col min="5895" max="5895" width="11.42578125" style="191" bestFit="1" customWidth="1"/>
    <col min="5896" max="5896" width="10.42578125" style="191"/>
    <col min="5897" max="5897" width="10.28515625" style="191" customWidth="1"/>
    <col min="5898" max="5898" width="12.42578125" style="191" customWidth="1"/>
    <col min="5899" max="5899" width="12.28515625" style="191" customWidth="1"/>
    <col min="5900" max="5900" width="13.5703125" style="191" customWidth="1"/>
    <col min="5901" max="5901" width="11.5703125" style="191" bestFit="1" customWidth="1"/>
    <col min="5902" max="5902" width="14.140625" style="191" customWidth="1"/>
    <col min="5903" max="5903" width="12.42578125" style="191" bestFit="1" customWidth="1"/>
    <col min="5904" max="6141" width="10.42578125" style="191"/>
    <col min="6142" max="6142" width="55.7109375" style="191" customWidth="1"/>
    <col min="6143" max="6143" width="10.42578125" style="191"/>
    <col min="6144" max="6144" width="12.42578125" style="191" customWidth="1"/>
    <col min="6145" max="6146" width="11.42578125" style="191" bestFit="1" customWidth="1"/>
    <col min="6147" max="6147" width="10.140625" style="191" customWidth="1"/>
    <col min="6148" max="6148" width="10.28515625" style="191" customWidth="1"/>
    <col min="6149" max="6149" width="12.42578125" style="191" customWidth="1"/>
    <col min="6150" max="6150" width="11.140625" style="191" customWidth="1"/>
    <col min="6151" max="6151" width="11.42578125" style="191" bestFit="1" customWidth="1"/>
    <col min="6152" max="6152" width="10.42578125" style="191"/>
    <col min="6153" max="6153" width="10.28515625" style="191" customWidth="1"/>
    <col min="6154" max="6154" width="12.42578125" style="191" customWidth="1"/>
    <col min="6155" max="6155" width="12.28515625" style="191" customWidth="1"/>
    <col min="6156" max="6156" width="13.5703125" style="191" customWidth="1"/>
    <col min="6157" max="6157" width="11.5703125" style="191" bestFit="1" customWidth="1"/>
    <col min="6158" max="6158" width="14.140625" style="191" customWidth="1"/>
    <col min="6159" max="6159" width="12.42578125" style="191" bestFit="1" customWidth="1"/>
    <col min="6160" max="6397" width="10.42578125" style="191"/>
    <col min="6398" max="6398" width="55.7109375" style="191" customWidth="1"/>
    <col min="6399" max="6399" width="10.42578125" style="191"/>
    <col min="6400" max="6400" width="12.42578125" style="191" customWidth="1"/>
    <col min="6401" max="6402" width="11.42578125" style="191" bestFit="1" customWidth="1"/>
    <col min="6403" max="6403" width="10.140625" style="191" customWidth="1"/>
    <col min="6404" max="6404" width="10.28515625" style="191" customWidth="1"/>
    <col min="6405" max="6405" width="12.42578125" style="191" customWidth="1"/>
    <col min="6406" max="6406" width="11.140625" style="191" customWidth="1"/>
    <col min="6407" max="6407" width="11.42578125" style="191" bestFit="1" customWidth="1"/>
    <col min="6408" max="6408" width="10.42578125" style="191"/>
    <col min="6409" max="6409" width="10.28515625" style="191" customWidth="1"/>
    <col min="6410" max="6410" width="12.42578125" style="191" customWidth="1"/>
    <col min="6411" max="6411" width="12.28515625" style="191" customWidth="1"/>
    <col min="6412" max="6412" width="13.5703125" style="191" customWidth="1"/>
    <col min="6413" max="6413" width="11.5703125" style="191" bestFit="1" customWidth="1"/>
    <col min="6414" max="6414" width="14.140625" style="191" customWidth="1"/>
    <col min="6415" max="6415" width="12.42578125" style="191" bestFit="1" customWidth="1"/>
    <col min="6416" max="6653" width="10.42578125" style="191"/>
    <col min="6654" max="6654" width="55.7109375" style="191" customWidth="1"/>
    <col min="6655" max="6655" width="10.42578125" style="191"/>
    <col min="6656" max="6656" width="12.42578125" style="191" customWidth="1"/>
    <col min="6657" max="6658" width="11.42578125" style="191" bestFit="1" customWidth="1"/>
    <col min="6659" max="6659" width="10.140625" style="191" customWidth="1"/>
    <col min="6660" max="6660" width="10.28515625" style="191" customWidth="1"/>
    <col min="6661" max="6661" width="12.42578125" style="191" customWidth="1"/>
    <col min="6662" max="6662" width="11.140625" style="191" customWidth="1"/>
    <col min="6663" max="6663" width="11.42578125" style="191" bestFit="1" customWidth="1"/>
    <col min="6664" max="6664" width="10.42578125" style="191"/>
    <col min="6665" max="6665" width="10.28515625" style="191" customWidth="1"/>
    <col min="6666" max="6666" width="12.42578125" style="191" customWidth="1"/>
    <col min="6667" max="6667" width="12.28515625" style="191" customWidth="1"/>
    <col min="6668" max="6668" width="13.5703125" style="191" customWidth="1"/>
    <col min="6669" max="6669" width="11.5703125" style="191" bestFit="1" customWidth="1"/>
    <col min="6670" max="6670" width="14.140625" style="191" customWidth="1"/>
    <col min="6671" max="6671" width="12.42578125" style="191" bestFit="1" customWidth="1"/>
    <col min="6672" max="6909" width="10.42578125" style="191"/>
    <col min="6910" max="6910" width="55.7109375" style="191" customWidth="1"/>
    <col min="6911" max="6911" width="10.42578125" style="191"/>
    <col min="6912" max="6912" width="12.42578125" style="191" customWidth="1"/>
    <col min="6913" max="6914" width="11.42578125" style="191" bestFit="1" customWidth="1"/>
    <col min="6915" max="6915" width="10.140625" style="191" customWidth="1"/>
    <col min="6916" max="6916" width="10.28515625" style="191" customWidth="1"/>
    <col min="6917" max="6917" width="12.42578125" style="191" customWidth="1"/>
    <col min="6918" max="6918" width="11.140625" style="191" customWidth="1"/>
    <col min="6919" max="6919" width="11.42578125" style="191" bestFit="1" customWidth="1"/>
    <col min="6920" max="6920" width="10.42578125" style="191"/>
    <col min="6921" max="6921" width="10.28515625" style="191" customWidth="1"/>
    <col min="6922" max="6922" width="12.42578125" style="191" customWidth="1"/>
    <col min="6923" max="6923" width="12.28515625" style="191" customWidth="1"/>
    <col min="6924" max="6924" width="13.5703125" style="191" customWidth="1"/>
    <col min="6925" max="6925" width="11.5703125" style="191" bestFit="1" customWidth="1"/>
    <col min="6926" max="6926" width="14.140625" style="191" customWidth="1"/>
    <col min="6927" max="6927" width="12.42578125" style="191" bestFit="1" customWidth="1"/>
    <col min="6928" max="7165" width="10.42578125" style="191"/>
    <col min="7166" max="7166" width="55.7109375" style="191" customWidth="1"/>
    <col min="7167" max="7167" width="10.42578125" style="191"/>
    <col min="7168" max="7168" width="12.42578125" style="191" customWidth="1"/>
    <col min="7169" max="7170" width="11.42578125" style="191" bestFit="1" customWidth="1"/>
    <col min="7171" max="7171" width="10.140625" style="191" customWidth="1"/>
    <col min="7172" max="7172" width="10.28515625" style="191" customWidth="1"/>
    <col min="7173" max="7173" width="12.42578125" style="191" customWidth="1"/>
    <col min="7174" max="7174" width="11.140625" style="191" customWidth="1"/>
    <col min="7175" max="7175" width="11.42578125" style="191" bestFit="1" customWidth="1"/>
    <col min="7176" max="7176" width="10.42578125" style="191"/>
    <col min="7177" max="7177" width="10.28515625" style="191" customWidth="1"/>
    <col min="7178" max="7178" width="12.42578125" style="191" customWidth="1"/>
    <col min="7179" max="7179" width="12.28515625" style="191" customWidth="1"/>
    <col min="7180" max="7180" width="13.5703125" style="191" customWidth="1"/>
    <col min="7181" max="7181" width="11.5703125" style="191" bestFit="1" customWidth="1"/>
    <col min="7182" max="7182" width="14.140625" style="191" customWidth="1"/>
    <col min="7183" max="7183" width="12.42578125" style="191" bestFit="1" customWidth="1"/>
    <col min="7184" max="7421" width="10.42578125" style="191"/>
    <col min="7422" max="7422" width="55.7109375" style="191" customWidth="1"/>
    <col min="7423" max="7423" width="10.42578125" style="191"/>
    <col min="7424" max="7424" width="12.42578125" style="191" customWidth="1"/>
    <col min="7425" max="7426" width="11.42578125" style="191" bestFit="1" customWidth="1"/>
    <col min="7427" max="7427" width="10.140625" style="191" customWidth="1"/>
    <col min="7428" max="7428" width="10.28515625" style="191" customWidth="1"/>
    <col min="7429" max="7429" width="12.42578125" style="191" customWidth="1"/>
    <col min="7430" max="7430" width="11.140625" style="191" customWidth="1"/>
    <col min="7431" max="7431" width="11.42578125" style="191" bestFit="1" customWidth="1"/>
    <col min="7432" max="7432" width="10.42578125" style="191"/>
    <col min="7433" max="7433" width="10.28515625" style="191" customWidth="1"/>
    <col min="7434" max="7434" width="12.42578125" style="191" customWidth="1"/>
    <col min="7435" max="7435" width="12.28515625" style="191" customWidth="1"/>
    <col min="7436" max="7436" width="13.5703125" style="191" customWidth="1"/>
    <col min="7437" max="7437" width="11.5703125" style="191" bestFit="1" customWidth="1"/>
    <col min="7438" max="7438" width="14.140625" style="191" customWidth="1"/>
    <col min="7439" max="7439" width="12.42578125" style="191" bestFit="1" customWidth="1"/>
    <col min="7440" max="7677" width="10.42578125" style="191"/>
    <col min="7678" max="7678" width="55.7109375" style="191" customWidth="1"/>
    <col min="7679" max="7679" width="10.42578125" style="191"/>
    <col min="7680" max="7680" width="12.42578125" style="191" customWidth="1"/>
    <col min="7681" max="7682" width="11.42578125" style="191" bestFit="1" customWidth="1"/>
    <col min="7683" max="7683" width="10.140625" style="191" customWidth="1"/>
    <col min="7684" max="7684" width="10.28515625" style="191" customWidth="1"/>
    <col min="7685" max="7685" width="12.42578125" style="191" customWidth="1"/>
    <col min="7686" max="7686" width="11.140625" style="191" customWidth="1"/>
    <col min="7687" max="7687" width="11.42578125" style="191" bestFit="1" customWidth="1"/>
    <col min="7688" max="7688" width="10.42578125" style="191"/>
    <col min="7689" max="7689" width="10.28515625" style="191" customWidth="1"/>
    <col min="7690" max="7690" width="12.42578125" style="191" customWidth="1"/>
    <col min="7691" max="7691" width="12.28515625" style="191" customWidth="1"/>
    <col min="7692" max="7692" width="13.5703125" style="191" customWidth="1"/>
    <col min="7693" max="7693" width="11.5703125" style="191" bestFit="1" customWidth="1"/>
    <col min="7694" max="7694" width="14.140625" style="191" customWidth="1"/>
    <col min="7695" max="7695" width="12.42578125" style="191" bestFit="1" customWidth="1"/>
    <col min="7696" max="7933" width="10.42578125" style="191"/>
    <col min="7934" max="7934" width="55.7109375" style="191" customWidth="1"/>
    <col min="7935" max="7935" width="10.42578125" style="191"/>
    <col min="7936" max="7936" width="12.42578125" style="191" customWidth="1"/>
    <col min="7937" max="7938" width="11.42578125" style="191" bestFit="1" customWidth="1"/>
    <col min="7939" max="7939" width="10.140625" style="191" customWidth="1"/>
    <col min="7940" max="7940" width="10.28515625" style="191" customWidth="1"/>
    <col min="7941" max="7941" width="12.42578125" style="191" customWidth="1"/>
    <col min="7942" max="7942" width="11.140625" style="191" customWidth="1"/>
    <col min="7943" max="7943" width="11.42578125" style="191" bestFit="1" customWidth="1"/>
    <col min="7944" max="7944" width="10.42578125" style="191"/>
    <col min="7945" max="7945" width="10.28515625" style="191" customWidth="1"/>
    <col min="7946" max="7946" width="12.42578125" style="191" customWidth="1"/>
    <col min="7947" max="7947" width="12.28515625" style="191" customWidth="1"/>
    <col min="7948" max="7948" width="13.5703125" style="191" customWidth="1"/>
    <col min="7949" max="7949" width="11.5703125" style="191" bestFit="1" customWidth="1"/>
    <col min="7950" max="7950" width="14.140625" style="191" customWidth="1"/>
    <col min="7951" max="7951" width="12.42578125" style="191" bestFit="1" customWidth="1"/>
    <col min="7952" max="8189" width="10.42578125" style="191"/>
    <col min="8190" max="8190" width="55.7109375" style="191" customWidth="1"/>
    <col min="8191" max="8191" width="10.42578125" style="191"/>
    <col min="8192" max="8192" width="12.42578125" style="191" customWidth="1"/>
    <col min="8193" max="8194" width="11.42578125" style="191" bestFit="1" customWidth="1"/>
    <col min="8195" max="8195" width="10.140625" style="191" customWidth="1"/>
    <col min="8196" max="8196" width="10.28515625" style="191" customWidth="1"/>
    <col min="8197" max="8197" width="12.42578125" style="191" customWidth="1"/>
    <col min="8198" max="8198" width="11.140625" style="191" customWidth="1"/>
    <col min="8199" max="8199" width="11.42578125" style="191" bestFit="1" customWidth="1"/>
    <col min="8200" max="8200" width="10.42578125" style="191"/>
    <col min="8201" max="8201" width="10.28515625" style="191" customWidth="1"/>
    <col min="8202" max="8202" width="12.42578125" style="191" customWidth="1"/>
    <col min="8203" max="8203" width="12.28515625" style="191" customWidth="1"/>
    <col min="8204" max="8204" width="13.5703125" style="191" customWidth="1"/>
    <col min="8205" max="8205" width="11.5703125" style="191" bestFit="1" customWidth="1"/>
    <col min="8206" max="8206" width="14.140625" style="191" customWidth="1"/>
    <col min="8207" max="8207" width="12.42578125" style="191" bestFit="1" customWidth="1"/>
    <col min="8208" max="8445" width="10.42578125" style="191"/>
    <col min="8446" max="8446" width="55.7109375" style="191" customWidth="1"/>
    <col min="8447" max="8447" width="10.42578125" style="191"/>
    <col min="8448" max="8448" width="12.42578125" style="191" customWidth="1"/>
    <col min="8449" max="8450" width="11.42578125" style="191" bestFit="1" customWidth="1"/>
    <col min="8451" max="8451" width="10.140625" style="191" customWidth="1"/>
    <col min="8452" max="8452" width="10.28515625" style="191" customWidth="1"/>
    <col min="8453" max="8453" width="12.42578125" style="191" customWidth="1"/>
    <col min="8454" max="8454" width="11.140625" style="191" customWidth="1"/>
    <col min="8455" max="8455" width="11.42578125" style="191" bestFit="1" customWidth="1"/>
    <col min="8456" max="8456" width="10.42578125" style="191"/>
    <col min="8457" max="8457" width="10.28515625" style="191" customWidth="1"/>
    <col min="8458" max="8458" width="12.42578125" style="191" customWidth="1"/>
    <col min="8459" max="8459" width="12.28515625" style="191" customWidth="1"/>
    <col min="8460" max="8460" width="13.5703125" style="191" customWidth="1"/>
    <col min="8461" max="8461" width="11.5703125" style="191" bestFit="1" customWidth="1"/>
    <col min="8462" max="8462" width="14.140625" style="191" customWidth="1"/>
    <col min="8463" max="8463" width="12.42578125" style="191" bestFit="1" customWidth="1"/>
    <col min="8464" max="8701" width="10.42578125" style="191"/>
    <col min="8702" max="8702" width="55.7109375" style="191" customWidth="1"/>
    <col min="8703" max="8703" width="10.42578125" style="191"/>
    <col min="8704" max="8704" width="12.42578125" style="191" customWidth="1"/>
    <col min="8705" max="8706" width="11.42578125" style="191" bestFit="1" customWidth="1"/>
    <col min="8707" max="8707" width="10.140625" style="191" customWidth="1"/>
    <col min="8708" max="8708" width="10.28515625" style="191" customWidth="1"/>
    <col min="8709" max="8709" width="12.42578125" style="191" customWidth="1"/>
    <col min="8710" max="8710" width="11.140625" style="191" customWidth="1"/>
    <col min="8711" max="8711" width="11.42578125" style="191" bestFit="1" customWidth="1"/>
    <col min="8712" max="8712" width="10.42578125" style="191"/>
    <col min="8713" max="8713" width="10.28515625" style="191" customWidth="1"/>
    <col min="8714" max="8714" width="12.42578125" style="191" customWidth="1"/>
    <col min="8715" max="8715" width="12.28515625" style="191" customWidth="1"/>
    <col min="8716" max="8716" width="13.5703125" style="191" customWidth="1"/>
    <col min="8717" max="8717" width="11.5703125" style="191" bestFit="1" customWidth="1"/>
    <col min="8718" max="8718" width="14.140625" style="191" customWidth="1"/>
    <col min="8719" max="8719" width="12.42578125" style="191" bestFit="1" customWidth="1"/>
    <col min="8720" max="8957" width="10.42578125" style="191"/>
    <col min="8958" max="8958" width="55.7109375" style="191" customWidth="1"/>
    <col min="8959" max="8959" width="10.42578125" style="191"/>
    <col min="8960" max="8960" width="12.42578125" style="191" customWidth="1"/>
    <col min="8961" max="8962" width="11.42578125" style="191" bestFit="1" customWidth="1"/>
    <col min="8963" max="8963" width="10.140625" style="191" customWidth="1"/>
    <col min="8964" max="8964" width="10.28515625" style="191" customWidth="1"/>
    <col min="8965" max="8965" width="12.42578125" style="191" customWidth="1"/>
    <col min="8966" max="8966" width="11.140625" style="191" customWidth="1"/>
    <col min="8967" max="8967" width="11.42578125" style="191" bestFit="1" customWidth="1"/>
    <col min="8968" max="8968" width="10.42578125" style="191"/>
    <col min="8969" max="8969" width="10.28515625" style="191" customWidth="1"/>
    <col min="8970" max="8970" width="12.42578125" style="191" customWidth="1"/>
    <col min="8971" max="8971" width="12.28515625" style="191" customWidth="1"/>
    <col min="8972" max="8972" width="13.5703125" style="191" customWidth="1"/>
    <col min="8973" max="8973" width="11.5703125" style="191" bestFit="1" customWidth="1"/>
    <col min="8974" max="8974" width="14.140625" style="191" customWidth="1"/>
    <col min="8975" max="8975" width="12.42578125" style="191" bestFit="1" customWidth="1"/>
    <col min="8976" max="9213" width="10.42578125" style="191"/>
    <col min="9214" max="9214" width="55.7109375" style="191" customWidth="1"/>
    <col min="9215" max="9215" width="10.42578125" style="191"/>
    <col min="9216" max="9216" width="12.42578125" style="191" customWidth="1"/>
    <col min="9217" max="9218" width="11.42578125" style="191" bestFit="1" customWidth="1"/>
    <col min="9219" max="9219" width="10.140625" style="191" customWidth="1"/>
    <col min="9220" max="9220" width="10.28515625" style="191" customWidth="1"/>
    <col min="9221" max="9221" width="12.42578125" style="191" customWidth="1"/>
    <col min="9222" max="9222" width="11.140625" style="191" customWidth="1"/>
    <col min="9223" max="9223" width="11.42578125" style="191" bestFit="1" customWidth="1"/>
    <col min="9224" max="9224" width="10.42578125" style="191"/>
    <col min="9225" max="9225" width="10.28515625" style="191" customWidth="1"/>
    <col min="9226" max="9226" width="12.42578125" style="191" customWidth="1"/>
    <col min="9227" max="9227" width="12.28515625" style="191" customWidth="1"/>
    <col min="9228" max="9228" width="13.5703125" style="191" customWidth="1"/>
    <col min="9229" max="9229" width="11.5703125" style="191" bestFit="1" customWidth="1"/>
    <col min="9230" max="9230" width="14.140625" style="191" customWidth="1"/>
    <col min="9231" max="9231" width="12.42578125" style="191" bestFit="1" customWidth="1"/>
    <col min="9232" max="9469" width="10.42578125" style="191"/>
    <col min="9470" max="9470" width="55.7109375" style="191" customWidth="1"/>
    <col min="9471" max="9471" width="10.42578125" style="191"/>
    <col min="9472" max="9472" width="12.42578125" style="191" customWidth="1"/>
    <col min="9473" max="9474" width="11.42578125" style="191" bestFit="1" customWidth="1"/>
    <col min="9475" max="9475" width="10.140625" style="191" customWidth="1"/>
    <col min="9476" max="9476" width="10.28515625" style="191" customWidth="1"/>
    <col min="9477" max="9477" width="12.42578125" style="191" customWidth="1"/>
    <col min="9478" max="9478" width="11.140625" style="191" customWidth="1"/>
    <col min="9479" max="9479" width="11.42578125" style="191" bestFit="1" customWidth="1"/>
    <col min="9480" max="9480" width="10.42578125" style="191"/>
    <col min="9481" max="9481" width="10.28515625" style="191" customWidth="1"/>
    <col min="9482" max="9482" width="12.42578125" style="191" customWidth="1"/>
    <col min="9483" max="9483" width="12.28515625" style="191" customWidth="1"/>
    <col min="9484" max="9484" width="13.5703125" style="191" customWidth="1"/>
    <col min="9485" max="9485" width="11.5703125" style="191" bestFit="1" customWidth="1"/>
    <col min="9486" max="9486" width="14.140625" style="191" customWidth="1"/>
    <col min="9487" max="9487" width="12.42578125" style="191" bestFit="1" customWidth="1"/>
    <col min="9488" max="9725" width="10.42578125" style="191"/>
    <col min="9726" max="9726" width="55.7109375" style="191" customWidth="1"/>
    <col min="9727" max="9727" width="10.42578125" style="191"/>
    <col min="9728" max="9728" width="12.42578125" style="191" customWidth="1"/>
    <col min="9729" max="9730" width="11.42578125" style="191" bestFit="1" customWidth="1"/>
    <col min="9731" max="9731" width="10.140625" style="191" customWidth="1"/>
    <col min="9732" max="9732" width="10.28515625" style="191" customWidth="1"/>
    <col min="9733" max="9733" width="12.42578125" style="191" customWidth="1"/>
    <col min="9734" max="9734" width="11.140625" style="191" customWidth="1"/>
    <col min="9735" max="9735" width="11.42578125" style="191" bestFit="1" customWidth="1"/>
    <col min="9736" max="9736" width="10.42578125" style="191"/>
    <col min="9737" max="9737" width="10.28515625" style="191" customWidth="1"/>
    <col min="9738" max="9738" width="12.42578125" style="191" customWidth="1"/>
    <col min="9739" max="9739" width="12.28515625" style="191" customWidth="1"/>
    <col min="9740" max="9740" width="13.5703125" style="191" customWidth="1"/>
    <col min="9741" max="9741" width="11.5703125" style="191" bestFit="1" customWidth="1"/>
    <col min="9742" max="9742" width="14.140625" style="191" customWidth="1"/>
    <col min="9743" max="9743" width="12.42578125" style="191" bestFit="1" customWidth="1"/>
    <col min="9744" max="9981" width="10.42578125" style="191"/>
    <col min="9982" max="9982" width="55.7109375" style="191" customWidth="1"/>
    <col min="9983" max="9983" width="10.42578125" style="191"/>
    <col min="9984" max="9984" width="12.42578125" style="191" customWidth="1"/>
    <col min="9985" max="9986" width="11.42578125" style="191" bestFit="1" customWidth="1"/>
    <col min="9987" max="9987" width="10.140625" style="191" customWidth="1"/>
    <col min="9988" max="9988" width="10.28515625" style="191" customWidth="1"/>
    <col min="9989" max="9989" width="12.42578125" style="191" customWidth="1"/>
    <col min="9990" max="9990" width="11.140625" style="191" customWidth="1"/>
    <col min="9991" max="9991" width="11.42578125" style="191" bestFit="1" customWidth="1"/>
    <col min="9992" max="9992" width="10.42578125" style="191"/>
    <col min="9993" max="9993" width="10.28515625" style="191" customWidth="1"/>
    <col min="9994" max="9994" width="12.42578125" style="191" customWidth="1"/>
    <col min="9995" max="9995" width="12.28515625" style="191" customWidth="1"/>
    <col min="9996" max="9996" width="13.5703125" style="191" customWidth="1"/>
    <col min="9997" max="9997" width="11.5703125" style="191" bestFit="1" customWidth="1"/>
    <col min="9998" max="9998" width="14.140625" style="191" customWidth="1"/>
    <col min="9999" max="9999" width="12.42578125" style="191" bestFit="1" customWidth="1"/>
    <col min="10000" max="10237" width="10.42578125" style="191"/>
    <col min="10238" max="10238" width="55.7109375" style="191" customWidth="1"/>
    <col min="10239" max="10239" width="10.42578125" style="191"/>
    <col min="10240" max="10240" width="12.42578125" style="191" customWidth="1"/>
    <col min="10241" max="10242" width="11.42578125" style="191" bestFit="1" customWidth="1"/>
    <col min="10243" max="10243" width="10.140625" style="191" customWidth="1"/>
    <col min="10244" max="10244" width="10.28515625" style="191" customWidth="1"/>
    <col min="10245" max="10245" width="12.42578125" style="191" customWidth="1"/>
    <col min="10246" max="10246" width="11.140625" style="191" customWidth="1"/>
    <col min="10247" max="10247" width="11.42578125" style="191" bestFit="1" customWidth="1"/>
    <col min="10248" max="10248" width="10.42578125" style="191"/>
    <col min="10249" max="10249" width="10.28515625" style="191" customWidth="1"/>
    <col min="10250" max="10250" width="12.42578125" style="191" customWidth="1"/>
    <col min="10251" max="10251" width="12.28515625" style="191" customWidth="1"/>
    <col min="10252" max="10252" width="13.5703125" style="191" customWidth="1"/>
    <col min="10253" max="10253" width="11.5703125" style="191" bestFit="1" customWidth="1"/>
    <col min="10254" max="10254" width="14.140625" style="191" customWidth="1"/>
    <col min="10255" max="10255" width="12.42578125" style="191" bestFit="1" customWidth="1"/>
    <col min="10256" max="10493" width="10.42578125" style="191"/>
    <col min="10494" max="10494" width="55.7109375" style="191" customWidth="1"/>
    <col min="10495" max="10495" width="10.42578125" style="191"/>
    <col min="10496" max="10496" width="12.42578125" style="191" customWidth="1"/>
    <col min="10497" max="10498" width="11.42578125" style="191" bestFit="1" customWidth="1"/>
    <col min="10499" max="10499" width="10.140625" style="191" customWidth="1"/>
    <col min="10500" max="10500" width="10.28515625" style="191" customWidth="1"/>
    <col min="10501" max="10501" width="12.42578125" style="191" customWidth="1"/>
    <col min="10502" max="10502" width="11.140625" style="191" customWidth="1"/>
    <col min="10503" max="10503" width="11.42578125" style="191" bestFit="1" customWidth="1"/>
    <col min="10504" max="10504" width="10.42578125" style="191"/>
    <col min="10505" max="10505" width="10.28515625" style="191" customWidth="1"/>
    <col min="10506" max="10506" width="12.42578125" style="191" customWidth="1"/>
    <col min="10507" max="10507" width="12.28515625" style="191" customWidth="1"/>
    <col min="10508" max="10508" width="13.5703125" style="191" customWidth="1"/>
    <col min="10509" max="10509" width="11.5703125" style="191" bestFit="1" customWidth="1"/>
    <col min="10510" max="10510" width="14.140625" style="191" customWidth="1"/>
    <col min="10511" max="10511" width="12.42578125" style="191" bestFit="1" customWidth="1"/>
    <col min="10512" max="10749" width="10.42578125" style="191"/>
    <col min="10750" max="10750" width="55.7109375" style="191" customWidth="1"/>
    <col min="10751" max="10751" width="10.42578125" style="191"/>
    <col min="10752" max="10752" width="12.42578125" style="191" customWidth="1"/>
    <col min="10753" max="10754" width="11.42578125" style="191" bestFit="1" customWidth="1"/>
    <col min="10755" max="10755" width="10.140625" style="191" customWidth="1"/>
    <col min="10756" max="10756" width="10.28515625" style="191" customWidth="1"/>
    <col min="10757" max="10757" width="12.42578125" style="191" customWidth="1"/>
    <col min="10758" max="10758" width="11.140625" style="191" customWidth="1"/>
    <col min="10759" max="10759" width="11.42578125" style="191" bestFit="1" customWidth="1"/>
    <col min="10760" max="10760" width="10.42578125" style="191"/>
    <col min="10761" max="10761" width="10.28515625" style="191" customWidth="1"/>
    <col min="10762" max="10762" width="12.42578125" style="191" customWidth="1"/>
    <col min="10763" max="10763" width="12.28515625" style="191" customWidth="1"/>
    <col min="10764" max="10764" width="13.5703125" style="191" customWidth="1"/>
    <col min="10765" max="10765" width="11.5703125" style="191" bestFit="1" customWidth="1"/>
    <col min="10766" max="10766" width="14.140625" style="191" customWidth="1"/>
    <col min="10767" max="10767" width="12.42578125" style="191" bestFit="1" customWidth="1"/>
    <col min="10768" max="11005" width="10.42578125" style="191"/>
    <col min="11006" max="11006" width="55.7109375" style="191" customWidth="1"/>
    <col min="11007" max="11007" width="10.42578125" style="191"/>
    <col min="11008" max="11008" width="12.42578125" style="191" customWidth="1"/>
    <col min="11009" max="11010" width="11.42578125" style="191" bestFit="1" customWidth="1"/>
    <col min="11011" max="11011" width="10.140625" style="191" customWidth="1"/>
    <col min="11012" max="11012" width="10.28515625" style="191" customWidth="1"/>
    <col min="11013" max="11013" width="12.42578125" style="191" customWidth="1"/>
    <col min="11014" max="11014" width="11.140625" style="191" customWidth="1"/>
    <col min="11015" max="11015" width="11.42578125" style="191" bestFit="1" customWidth="1"/>
    <col min="11016" max="11016" width="10.42578125" style="191"/>
    <col min="11017" max="11017" width="10.28515625" style="191" customWidth="1"/>
    <col min="11018" max="11018" width="12.42578125" style="191" customWidth="1"/>
    <col min="11019" max="11019" width="12.28515625" style="191" customWidth="1"/>
    <col min="11020" max="11020" width="13.5703125" style="191" customWidth="1"/>
    <col min="11021" max="11021" width="11.5703125" style="191" bestFit="1" customWidth="1"/>
    <col min="11022" max="11022" width="14.140625" style="191" customWidth="1"/>
    <col min="11023" max="11023" width="12.42578125" style="191" bestFit="1" customWidth="1"/>
    <col min="11024" max="11261" width="10.42578125" style="191"/>
    <col min="11262" max="11262" width="55.7109375" style="191" customWidth="1"/>
    <col min="11263" max="11263" width="10.42578125" style="191"/>
    <col min="11264" max="11264" width="12.42578125" style="191" customWidth="1"/>
    <col min="11265" max="11266" width="11.42578125" style="191" bestFit="1" customWidth="1"/>
    <col min="11267" max="11267" width="10.140625" style="191" customWidth="1"/>
    <col min="11268" max="11268" width="10.28515625" style="191" customWidth="1"/>
    <col min="11269" max="11269" width="12.42578125" style="191" customWidth="1"/>
    <col min="11270" max="11270" width="11.140625" style="191" customWidth="1"/>
    <col min="11271" max="11271" width="11.42578125" style="191" bestFit="1" customWidth="1"/>
    <col min="11272" max="11272" width="10.42578125" style="191"/>
    <col min="11273" max="11273" width="10.28515625" style="191" customWidth="1"/>
    <col min="11274" max="11274" width="12.42578125" style="191" customWidth="1"/>
    <col min="11275" max="11275" width="12.28515625" style="191" customWidth="1"/>
    <col min="11276" max="11276" width="13.5703125" style="191" customWidth="1"/>
    <col min="11277" max="11277" width="11.5703125" style="191" bestFit="1" customWidth="1"/>
    <col min="11278" max="11278" width="14.140625" style="191" customWidth="1"/>
    <col min="11279" max="11279" width="12.42578125" style="191" bestFit="1" customWidth="1"/>
    <col min="11280" max="11517" width="10.42578125" style="191"/>
    <col min="11518" max="11518" width="55.7109375" style="191" customWidth="1"/>
    <col min="11519" max="11519" width="10.42578125" style="191"/>
    <col min="11520" max="11520" width="12.42578125" style="191" customWidth="1"/>
    <col min="11521" max="11522" width="11.42578125" style="191" bestFit="1" customWidth="1"/>
    <col min="11523" max="11523" width="10.140625" style="191" customWidth="1"/>
    <col min="11524" max="11524" width="10.28515625" style="191" customWidth="1"/>
    <col min="11525" max="11525" width="12.42578125" style="191" customWidth="1"/>
    <col min="11526" max="11526" width="11.140625" style="191" customWidth="1"/>
    <col min="11527" max="11527" width="11.42578125" style="191" bestFit="1" customWidth="1"/>
    <col min="11528" max="11528" width="10.42578125" style="191"/>
    <col min="11529" max="11529" width="10.28515625" style="191" customWidth="1"/>
    <col min="11530" max="11530" width="12.42578125" style="191" customWidth="1"/>
    <col min="11531" max="11531" width="12.28515625" style="191" customWidth="1"/>
    <col min="11532" max="11532" width="13.5703125" style="191" customWidth="1"/>
    <col min="11533" max="11533" width="11.5703125" style="191" bestFit="1" customWidth="1"/>
    <col min="11534" max="11534" width="14.140625" style="191" customWidth="1"/>
    <col min="11535" max="11535" width="12.42578125" style="191" bestFit="1" customWidth="1"/>
    <col min="11536" max="11773" width="10.42578125" style="191"/>
    <col min="11774" max="11774" width="55.7109375" style="191" customWidth="1"/>
    <col min="11775" max="11775" width="10.42578125" style="191"/>
    <col min="11776" max="11776" width="12.42578125" style="191" customWidth="1"/>
    <col min="11777" max="11778" width="11.42578125" style="191" bestFit="1" customWidth="1"/>
    <col min="11779" max="11779" width="10.140625" style="191" customWidth="1"/>
    <col min="11780" max="11780" width="10.28515625" style="191" customWidth="1"/>
    <col min="11781" max="11781" width="12.42578125" style="191" customWidth="1"/>
    <col min="11782" max="11782" width="11.140625" style="191" customWidth="1"/>
    <col min="11783" max="11783" width="11.42578125" style="191" bestFit="1" customWidth="1"/>
    <col min="11784" max="11784" width="10.42578125" style="191"/>
    <col min="11785" max="11785" width="10.28515625" style="191" customWidth="1"/>
    <col min="11786" max="11786" width="12.42578125" style="191" customWidth="1"/>
    <col min="11787" max="11787" width="12.28515625" style="191" customWidth="1"/>
    <col min="11788" max="11788" width="13.5703125" style="191" customWidth="1"/>
    <col min="11789" max="11789" width="11.5703125" style="191" bestFit="1" customWidth="1"/>
    <col min="11790" max="11790" width="14.140625" style="191" customWidth="1"/>
    <col min="11791" max="11791" width="12.42578125" style="191" bestFit="1" customWidth="1"/>
    <col min="11792" max="12029" width="10.42578125" style="191"/>
    <col min="12030" max="12030" width="55.7109375" style="191" customWidth="1"/>
    <col min="12031" max="12031" width="10.42578125" style="191"/>
    <col min="12032" max="12032" width="12.42578125" style="191" customWidth="1"/>
    <col min="12033" max="12034" width="11.42578125" style="191" bestFit="1" customWidth="1"/>
    <col min="12035" max="12035" width="10.140625" style="191" customWidth="1"/>
    <col min="12036" max="12036" width="10.28515625" style="191" customWidth="1"/>
    <col min="12037" max="12037" width="12.42578125" style="191" customWidth="1"/>
    <col min="12038" max="12038" width="11.140625" style="191" customWidth="1"/>
    <col min="12039" max="12039" width="11.42578125" style="191" bestFit="1" customWidth="1"/>
    <col min="12040" max="12040" width="10.42578125" style="191"/>
    <col min="12041" max="12041" width="10.28515625" style="191" customWidth="1"/>
    <col min="12042" max="12042" width="12.42578125" style="191" customWidth="1"/>
    <col min="12043" max="12043" width="12.28515625" style="191" customWidth="1"/>
    <col min="12044" max="12044" width="13.5703125" style="191" customWidth="1"/>
    <col min="12045" max="12045" width="11.5703125" style="191" bestFit="1" customWidth="1"/>
    <col min="12046" max="12046" width="14.140625" style="191" customWidth="1"/>
    <col min="12047" max="12047" width="12.42578125" style="191" bestFit="1" customWidth="1"/>
    <col min="12048" max="12285" width="10.42578125" style="191"/>
    <col min="12286" max="12286" width="55.7109375" style="191" customWidth="1"/>
    <col min="12287" max="12287" width="10.42578125" style="191"/>
    <col min="12288" max="12288" width="12.42578125" style="191" customWidth="1"/>
    <col min="12289" max="12290" width="11.42578125" style="191" bestFit="1" customWidth="1"/>
    <col min="12291" max="12291" width="10.140625" style="191" customWidth="1"/>
    <col min="12292" max="12292" width="10.28515625" style="191" customWidth="1"/>
    <col min="12293" max="12293" width="12.42578125" style="191" customWidth="1"/>
    <col min="12294" max="12294" width="11.140625" style="191" customWidth="1"/>
    <col min="12295" max="12295" width="11.42578125" style="191" bestFit="1" customWidth="1"/>
    <col min="12296" max="12296" width="10.42578125" style="191"/>
    <col min="12297" max="12297" width="10.28515625" style="191" customWidth="1"/>
    <col min="12298" max="12298" width="12.42578125" style="191" customWidth="1"/>
    <col min="12299" max="12299" width="12.28515625" style="191" customWidth="1"/>
    <col min="12300" max="12300" width="13.5703125" style="191" customWidth="1"/>
    <col min="12301" max="12301" width="11.5703125" style="191" bestFit="1" customWidth="1"/>
    <col min="12302" max="12302" width="14.140625" style="191" customWidth="1"/>
    <col min="12303" max="12303" width="12.42578125" style="191" bestFit="1" customWidth="1"/>
    <col min="12304" max="12541" width="10.42578125" style="191"/>
    <col min="12542" max="12542" width="55.7109375" style="191" customWidth="1"/>
    <col min="12543" max="12543" width="10.42578125" style="191"/>
    <col min="12544" max="12544" width="12.42578125" style="191" customWidth="1"/>
    <col min="12545" max="12546" width="11.42578125" style="191" bestFit="1" customWidth="1"/>
    <col min="12547" max="12547" width="10.140625" style="191" customWidth="1"/>
    <col min="12548" max="12548" width="10.28515625" style="191" customWidth="1"/>
    <col min="12549" max="12549" width="12.42578125" style="191" customWidth="1"/>
    <col min="12550" max="12550" width="11.140625" style="191" customWidth="1"/>
    <col min="12551" max="12551" width="11.42578125" style="191" bestFit="1" customWidth="1"/>
    <col min="12552" max="12552" width="10.42578125" style="191"/>
    <col min="12553" max="12553" width="10.28515625" style="191" customWidth="1"/>
    <col min="12554" max="12554" width="12.42578125" style="191" customWidth="1"/>
    <col min="12555" max="12555" width="12.28515625" style="191" customWidth="1"/>
    <col min="12556" max="12556" width="13.5703125" style="191" customWidth="1"/>
    <col min="12557" max="12557" width="11.5703125" style="191" bestFit="1" customWidth="1"/>
    <col min="12558" max="12558" width="14.140625" style="191" customWidth="1"/>
    <col min="12559" max="12559" width="12.42578125" style="191" bestFit="1" customWidth="1"/>
    <col min="12560" max="12797" width="10.42578125" style="191"/>
    <col min="12798" max="12798" width="55.7109375" style="191" customWidth="1"/>
    <col min="12799" max="12799" width="10.42578125" style="191"/>
    <col min="12800" max="12800" width="12.42578125" style="191" customWidth="1"/>
    <col min="12801" max="12802" width="11.42578125" style="191" bestFit="1" customWidth="1"/>
    <col min="12803" max="12803" width="10.140625" style="191" customWidth="1"/>
    <col min="12804" max="12804" width="10.28515625" style="191" customWidth="1"/>
    <col min="12805" max="12805" width="12.42578125" style="191" customWidth="1"/>
    <col min="12806" max="12806" width="11.140625" style="191" customWidth="1"/>
    <col min="12807" max="12807" width="11.42578125" style="191" bestFit="1" customWidth="1"/>
    <col min="12808" max="12808" width="10.42578125" style="191"/>
    <col min="12809" max="12809" width="10.28515625" style="191" customWidth="1"/>
    <col min="12810" max="12810" width="12.42578125" style="191" customWidth="1"/>
    <col min="12811" max="12811" width="12.28515625" style="191" customWidth="1"/>
    <col min="12812" max="12812" width="13.5703125" style="191" customWidth="1"/>
    <col min="12813" max="12813" width="11.5703125" style="191" bestFit="1" customWidth="1"/>
    <col min="12814" max="12814" width="14.140625" style="191" customWidth="1"/>
    <col min="12815" max="12815" width="12.42578125" style="191" bestFit="1" customWidth="1"/>
    <col min="12816" max="13053" width="10.42578125" style="191"/>
    <col min="13054" max="13054" width="55.7109375" style="191" customWidth="1"/>
    <col min="13055" max="13055" width="10.42578125" style="191"/>
    <col min="13056" max="13056" width="12.42578125" style="191" customWidth="1"/>
    <col min="13057" max="13058" width="11.42578125" style="191" bestFit="1" customWidth="1"/>
    <col min="13059" max="13059" width="10.140625" style="191" customWidth="1"/>
    <col min="13060" max="13060" width="10.28515625" style="191" customWidth="1"/>
    <col min="13061" max="13061" width="12.42578125" style="191" customWidth="1"/>
    <col min="13062" max="13062" width="11.140625" style="191" customWidth="1"/>
    <col min="13063" max="13063" width="11.42578125" style="191" bestFit="1" customWidth="1"/>
    <col min="13064" max="13064" width="10.42578125" style="191"/>
    <col min="13065" max="13065" width="10.28515625" style="191" customWidth="1"/>
    <col min="13066" max="13066" width="12.42578125" style="191" customWidth="1"/>
    <col min="13067" max="13067" width="12.28515625" style="191" customWidth="1"/>
    <col min="13068" max="13068" width="13.5703125" style="191" customWidth="1"/>
    <col min="13069" max="13069" width="11.5703125" style="191" bestFit="1" customWidth="1"/>
    <col min="13070" max="13070" width="14.140625" style="191" customWidth="1"/>
    <col min="13071" max="13071" width="12.42578125" style="191" bestFit="1" customWidth="1"/>
    <col min="13072" max="13309" width="10.42578125" style="191"/>
    <col min="13310" max="13310" width="55.7109375" style="191" customWidth="1"/>
    <col min="13311" max="13311" width="10.42578125" style="191"/>
    <col min="13312" max="13312" width="12.42578125" style="191" customWidth="1"/>
    <col min="13313" max="13314" width="11.42578125" style="191" bestFit="1" customWidth="1"/>
    <col min="13315" max="13315" width="10.140625" style="191" customWidth="1"/>
    <col min="13316" max="13316" width="10.28515625" style="191" customWidth="1"/>
    <col min="13317" max="13317" width="12.42578125" style="191" customWidth="1"/>
    <col min="13318" max="13318" width="11.140625" style="191" customWidth="1"/>
    <col min="13319" max="13319" width="11.42578125" style="191" bestFit="1" customWidth="1"/>
    <col min="13320" max="13320" width="10.42578125" style="191"/>
    <col min="13321" max="13321" width="10.28515625" style="191" customWidth="1"/>
    <col min="13322" max="13322" width="12.42578125" style="191" customWidth="1"/>
    <col min="13323" max="13323" width="12.28515625" style="191" customWidth="1"/>
    <col min="13324" max="13324" width="13.5703125" style="191" customWidth="1"/>
    <col min="13325" max="13325" width="11.5703125" style="191" bestFit="1" customWidth="1"/>
    <col min="13326" max="13326" width="14.140625" style="191" customWidth="1"/>
    <col min="13327" max="13327" width="12.42578125" style="191" bestFit="1" customWidth="1"/>
    <col min="13328" max="13565" width="10.42578125" style="191"/>
    <col min="13566" max="13566" width="55.7109375" style="191" customWidth="1"/>
    <col min="13567" max="13567" width="10.42578125" style="191"/>
    <col min="13568" max="13568" width="12.42578125" style="191" customWidth="1"/>
    <col min="13569" max="13570" width="11.42578125" style="191" bestFit="1" customWidth="1"/>
    <col min="13571" max="13571" width="10.140625" style="191" customWidth="1"/>
    <col min="13572" max="13572" width="10.28515625" style="191" customWidth="1"/>
    <col min="13573" max="13573" width="12.42578125" style="191" customWidth="1"/>
    <col min="13574" max="13574" width="11.140625" style="191" customWidth="1"/>
    <col min="13575" max="13575" width="11.42578125" style="191" bestFit="1" customWidth="1"/>
    <col min="13576" max="13576" width="10.42578125" style="191"/>
    <col min="13577" max="13577" width="10.28515625" style="191" customWidth="1"/>
    <col min="13578" max="13578" width="12.42578125" style="191" customWidth="1"/>
    <col min="13579" max="13579" width="12.28515625" style="191" customWidth="1"/>
    <col min="13580" max="13580" width="13.5703125" style="191" customWidth="1"/>
    <col min="13581" max="13581" width="11.5703125" style="191" bestFit="1" customWidth="1"/>
    <col min="13582" max="13582" width="14.140625" style="191" customWidth="1"/>
    <col min="13583" max="13583" width="12.42578125" style="191" bestFit="1" customWidth="1"/>
    <col min="13584" max="13821" width="10.42578125" style="191"/>
    <col min="13822" max="13822" width="55.7109375" style="191" customWidth="1"/>
    <col min="13823" max="13823" width="10.42578125" style="191"/>
    <col min="13824" max="13824" width="12.42578125" style="191" customWidth="1"/>
    <col min="13825" max="13826" width="11.42578125" style="191" bestFit="1" customWidth="1"/>
    <col min="13827" max="13827" width="10.140625" style="191" customWidth="1"/>
    <col min="13828" max="13828" width="10.28515625" style="191" customWidth="1"/>
    <col min="13829" max="13829" width="12.42578125" style="191" customWidth="1"/>
    <col min="13830" max="13830" width="11.140625" style="191" customWidth="1"/>
    <col min="13831" max="13831" width="11.42578125" style="191" bestFit="1" customWidth="1"/>
    <col min="13832" max="13832" width="10.42578125" style="191"/>
    <col min="13833" max="13833" width="10.28515625" style="191" customWidth="1"/>
    <col min="13834" max="13834" width="12.42578125" style="191" customWidth="1"/>
    <col min="13835" max="13835" width="12.28515625" style="191" customWidth="1"/>
    <col min="13836" max="13836" width="13.5703125" style="191" customWidth="1"/>
    <col min="13837" max="13837" width="11.5703125" style="191" bestFit="1" customWidth="1"/>
    <col min="13838" max="13838" width="14.140625" style="191" customWidth="1"/>
    <col min="13839" max="13839" width="12.42578125" style="191" bestFit="1" customWidth="1"/>
    <col min="13840" max="14077" width="10.42578125" style="191"/>
    <col min="14078" max="14078" width="55.7109375" style="191" customWidth="1"/>
    <col min="14079" max="14079" width="10.42578125" style="191"/>
    <col min="14080" max="14080" width="12.42578125" style="191" customWidth="1"/>
    <col min="14081" max="14082" width="11.42578125" style="191" bestFit="1" customWidth="1"/>
    <col min="14083" max="14083" width="10.140625" style="191" customWidth="1"/>
    <col min="14084" max="14084" width="10.28515625" style="191" customWidth="1"/>
    <col min="14085" max="14085" width="12.42578125" style="191" customWidth="1"/>
    <col min="14086" max="14086" width="11.140625" style="191" customWidth="1"/>
    <col min="14087" max="14087" width="11.42578125" style="191" bestFit="1" customWidth="1"/>
    <col min="14088" max="14088" width="10.42578125" style="191"/>
    <col min="14089" max="14089" width="10.28515625" style="191" customWidth="1"/>
    <col min="14090" max="14090" width="12.42578125" style="191" customWidth="1"/>
    <col min="14091" max="14091" width="12.28515625" style="191" customWidth="1"/>
    <col min="14092" max="14092" width="13.5703125" style="191" customWidth="1"/>
    <col min="14093" max="14093" width="11.5703125" style="191" bestFit="1" customWidth="1"/>
    <col min="14094" max="14094" width="14.140625" style="191" customWidth="1"/>
    <col min="14095" max="14095" width="12.42578125" style="191" bestFit="1" customWidth="1"/>
    <col min="14096" max="14333" width="10.42578125" style="191"/>
    <col min="14334" max="14334" width="55.7109375" style="191" customWidth="1"/>
    <col min="14335" max="14335" width="10.42578125" style="191"/>
    <col min="14336" max="14336" width="12.42578125" style="191" customWidth="1"/>
    <col min="14337" max="14338" width="11.42578125" style="191" bestFit="1" customWidth="1"/>
    <col min="14339" max="14339" width="10.140625" style="191" customWidth="1"/>
    <col min="14340" max="14340" width="10.28515625" style="191" customWidth="1"/>
    <col min="14341" max="14341" width="12.42578125" style="191" customWidth="1"/>
    <col min="14342" max="14342" width="11.140625" style="191" customWidth="1"/>
    <col min="14343" max="14343" width="11.42578125" style="191" bestFit="1" customWidth="1"/>
    <col min="14344" max="14344" width="10.42578125" style="191"/>
    <col min="14345" max="14345" width="10.28515625" style="191" customWidth="1"/>
    <col min="14346" max="14346" width="12.42578125" style="191" customWidth="1"/>
    <col min="14347" max="14347" width="12.28515625" style="191" customWidth="1"/>
    <col min="14348" max="14348" width="13.5703125" style="191" customWidth="1"/>
    <col min="14349" max="14349" width="11.5703125" style="191" bestFit="1" customWidth="1"/>
    <col min="14350" max="14350" width="14.140625" style="191" customWidth="1"/>
    <col min="14351" max="14351" width="12.42578125" style="191" bestFit="1" customWidth="1"/>
    <col min="14352" max="14589" width="10.42578125" style="191"/>
    <col min="14590" max="14590" width="55.7109375" style="191" customWidth="1"/>
    <col min="14591" max="14591" width="10.42578125" style="191"/>
    <col min="14592" max="14592" width="12.42578125" style="191" customWidth="1"/>
    <col min="14593" max="14594" width="11.42578125" style="191" bestFit="1" customWidth="1"/>
    <col min="14595" max="14595" width="10.140625" style="191" customWidth="1"/>
    <col min="14596" max="14596" width="10.28515625" style="191" customWidth="1"/>
    <col min="14597" max="14597" width="12.42578125" style="191" customWidth="1"/>
    <col min="14598" max="14598" width="11.140625" style="191" customWidth="1"/>
    <col min="14599" max="14599" width="11.42578125" style="191" bestFit="1" customWidth="1"/>
    <col min="14600" max="14600" width="10.42578125" style="191"/>
    <col min="14601" max="14601" width="10.28515625" style="191" customWidth="1"/>
    <col min="14602" max="14602" width="12.42578125" style="191" customWidth="1"/>
    <col min="14603" max="14603" width="12.28515625" style="191" customWidth="1"/>
    <col min="14604" max="14604" width="13.5703125" style="191" customWidth="1"/>
    <col min="14605" max="14605" width="11.5703125" style="191" bestFit="1" customWidth="1"/>
    <col min="14606" max="14606" width="14.140625" style="191" customWidth="1"/>
    <col min="14607" max="14607" width="12.42578125" style="191" bestFit="1" customWidth="1"/>
    <col min="14608" max="14845" width="10.42578125" style="191"/>
    <col min="14846" max="14846" width="55.7109375" style="191" customWidth="1"/>
    <col min="14847" max="14847" width="10.42578125" style="191"/>
    <col min="14848" max="14848" width="12.42578125" style="191" customWidth="1"/>
    <col min="14849" max="14850" width="11.42578125" style="191" bestFit="1" customWidth="1"/>
    <col min="14851" max="14851" width="10.140625" style="191" customWidth="1"/>
    <col min="14852" max="14852" width="10.28515625" style="191" customWidth="1"/>
    <col min="14853" max="14853" width="12.42578125" style="191" customWidth="1"/>
    <col min="14854" max="14854" width="11.140625" style="191" customWidth="1"/>
    <col min="14855" max="14855" width="11.42578125" style="191" bestFit="1" customWidth="1"/>
    <col min="14856" max="14856" width="10.42578125" style="191"/>
    <col min="14857" max="14857" width="10.28515625" style="191" customWidth="1"/>
    <col min="14858" max="14858" width="12.42578125" style="191" customWidth="1"/>
    <col min="14859" max="14859" width="12.28515625" style="191" customWidth="1"/>
    <col min="14860" max="14860" width="13.5703125" style="191" customWidth="1"/>
    <col min="14861" max="14861" width="11.5703125" style="191" bestFit="1" customWidth="1"/>
    <col min="14862" max="14862" width="14.140625" style="191" customWidth="1"/>
    <col min="14863" max="14863" width="12.42578125" style="191" bestFit="1" customWidth="1"/>
    <col min="14864" max="15101" width="10.42578125" style="191"/>
    <col min="15102" max="15102" width="55.7109375" style="191" customWidth="1"/>
    <col min="15103" max="15103" width="10.42578125" style="191"/>
    <col min="15104" max="15104" width="12.42578125" style="191" customWidth="1"/>
    <col min="15105" max="15106" width="11.42578125" style="191" bestFit="1" customWidth="1"/>
    <col min="15107" max="15107" width="10.140625" style="191" customWidth="1"/>
    <col min="15108" max="15108" width="10.28515625" style="191" customWidth="1"/>
    <col min="15109" max="15109" width="12.42578125" style="191" customWidth="1"/>
    <col min="15110" max="15110" width="11.140625" style="191" customWidth="1"/>
    <col min="15111" max="15111" width="11.42578125" style="191" bestFit="1" customWidth="1"/>
    <col min="15112" max="15112" width="10.42578125" style="191"/>
    <col min="15113" max="15113" width="10.28515625" style="191" customWidth="1"/>
    <col min="15114" max="15114" width="12.42578125" style="191" customWidth="1"/>
    <col min="15115" max="15115" width="12.28515625" style="191" customWidth="1"/>
    <col min="15116" max="15116" width="13.5703125" style="191" customWidth="1"/>
    <col min="15117" max="15117" width="11.5703125" style="191" bestFit="1" customWidth="1"/>
    <col min="15118" max="15118" width="14.140625" style="191" customWidth="1"/>
    <col min="15119" max="15119" width="12.42578125" style="191" bestFit="1" customWidth="1"/>
    <col min="15120" max="15357" width="10.42578125" style="191"/>
    <col min="15358" max="15358" width="55.7109375" style="191" customWidth="1"/>
    <col min="15359" max="15359" width="10.42578125" style="191"/>
    <col min="15360" max="15360" width="12.42578125" style="191" customWidth="1"/>
    <col min="15361" max="15362" width="11.42578125" style="191" bestFit="1" customWidth="1"/>
    <col min="15363" max="15363" width="10.140625" style="191" customWidth="1"/>
    <col min="15364" max="15364" width="10.28515625" style="191" customWidth="1"/>
    <col min="15365" max="15365" width="12.42578125" style="191" customWidth="1"/>
    <col min="15366" max="15366" width="11.140625" style="191" customWidth="1"/>
    <col min="15367" max="15367" width="11.42578125" style="191" bestFit="1" customWidth="1"/>
    <col min="15368" max="15368" width="10.42578125" style="191"/>
    <col min="15369" max="15369" width="10.28515625" style="191" customWidth="1"/>
    <col min="15370" max="15370" width="12.42578125" style="191" customWidth="1"/>
    <col min="15371" max="15371" width="12.28515625" style="191" customWidth="1"/>
    <col min="15372" max="15372" width="13.5703125" style="191" customWidth="1"/>
    <col min="15373" max="15373" width="11.5703125" style="191" bestFit="1" customWidth="1"/>
    <col min="15374" max="15374" width="14.140625" style="191" customWidth="1"/>
    <col min="15375" max="15375" width="12.42578125" style="191" bestFit="1" customWidth="1"/>
    <col min="15376" max="15613" width="10.42578125" style="191"/>
    <col min="15614" max="15614" width="55.7109375" style="191" customWidth="1"/>
    <col min="15615" max="15615" width="10.42578125" style="191"/>
    <col min="15616" max="15616" width="12.42578125" style="191" customWidth="1"/>
    <col min="15617" max="15618" width="11.42578125" style="191" bestFit="1" customWidth="1"/>
    <col min="15619" max="15619" width="10.140625" style="191" customWidth="1"/>
    <col min="15620" max="15620" width="10.28515625" style="191" customWidth="1"/>
    <col min="15621" max="15621" width="12.42578125" style="191" customWidth="1"/>
    <col min="15622" max="15622" width="11.140625" style="191" customWidth="1"/>
    <col min="15623" max="15623" width="11.42578125" style="191" bestFit="1" customWidth="1"/>
    <col min="15624" max="15624" width="10.42578125" style="191"/>
    <col min="15625" max="15625" width="10.28515625" style="191" customWidth="1"/>
    <col min="15626" max="15626" width="12.42578125" style="191" customWidth="1"/>
    <col min="15627" max="15627" width="12.28515625" style="191" customWidth="1"/>
    <col min="15628" max="15628" width="13.5703125" style="191" customWidth="1"/>
    <col min="15629" max="15629" width="11.5703125" style="191" bestFit="1" customWidth="1"/>
    <col min="15630" max="15630" width="14.140625" style="191" customWidth="1"/>
    <col min="15631" max="15631" width="12.42578125" style="191" bestFit="1" customWidth="1"/>
    <col min="15632" max="15869" width="10.42578125" style="191"/>
    <col min="15870" max="15870" width="55.7109375" style="191" customWidth="1"/>
    <col min="15871" max="15871" width="10.42578125" style="191"/>
    <col min="15872" max="15872" width="12.42578125" style="191" customWidth="1"/>
    <col min="15873" max="15874" width="11.42578125" style="191" bestFit="1" customWidth="1"/>
    <col min="15875" max="15875" width="10.140625" style="191" customWidth="1"/>
    <col min="15876" max="15876" width="10.28515625" style="191" customWidth="1"/>
    <col min="15877" max="15877" width="12.42578125" style="191" customWidth="1"/>
    <col min="15878" max="15878" width="11.140625" style="191" customWidth="1"/>
    <col min="15879" max="15879" width="11.42578125" style="191" bestFit="1" customWidth="1"/>
    <col min="15880" max="15880" width="10.42578125" style="191"/>
    <col min="15881" max="15881" width="10.28515625" style="191" customWidth="1"/>
    <col min="15882" max="15882" width="12.42578125" style="191" customWidth="1"/>
    <col min="15883" max="15883" width="12.28515625" style="191" customWidth="1"/>
    <col min="15884" max="15884" width="13.5703125" style="191" customWidth="1"/>
    <col min="15885" max="15885" width="11.5703125" style="191" bestFit="1" customWidth="1"/>
    <col min="15886" max="15886" width="14.140625" style="191" customWidth="1"/>
    <col min="15887" max="15887" width="12.42578125" style="191" bestFit="1" customWidth="1"/>
    <col min="15888" max="16125" width="10.42578125" style="191"/>
    <col min="16126" max="16126" width="55.7109375" style="191" customWidth="1"/>
    <col min="16127" max="16127" width="10.42578125" style="191"/>
    <col min="16128" max="16128" width="12.42578125" style="191" customWidth="1"/>
    <col min="16129" max="16130" width="11.42578125" style="191" bestFit="1" customWidth="1"/>
    <col min="16131" max="16131" width="10.140625" style="191" customWidth="1"/>
    <col min="16132" max="16132" width="10.28515625" style="191" customWidth="1"/>
    <col min="16133" max="16133" width="12.42578125" style="191" customWidth="1"/>
    <col min="16134" max="16134" width="11.140625" style="191" customWidth="1"/>
    <col min="16135" max="16135" width="11.42578125" style="191" bestFit="1" customWidth="1"/>
    <col min="16136" max="16136" width="10.42578125" style="191"/>
    <col min="16137" max="16137" width="10.28515625" style="191" customWidth="1"/>
    <col min="16138" max="16138" width="12.42578125" style="191" customWidth="1"/>
    <col min="16139" max="16139" width="12.28515625" style="191" customWidth="1"/>
    <col min="16140" max="16140" width="13.5703125" style="191" customWidth="1"/>
    <col min="16141" max="16141" width="11.5703125" style="191" bestFit="1" customWidth="1"/>
    <col min="16142" max="16142" width="14.140625" style="191" customWidth="1"/>
    <col min="16143" max="16143" width="12.42578125" style="191" bestFit="1" customWidth="1"/>
    <col min="16144" max="16384" width="10.42578125" style="191"/>
  </cols>
  <sheetData>
    <row r="1" spans="1:15" s="173" customFormat="1">
      <c r="A1" s="171" t="s">
        <v>33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15" s="175" customFormat="1">
      <c r="A2" s="171" t="s">
        <v>44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4"/>
    </row>
    <row r="3" spans="1:15" s="172" customFormat="1" ht="27.75" customHeight="1">
      <c r="A3" s="176" t="s">
        <v>6</v>
      </c>
      <c r="B3" s="177"/>
      <c r="C3" s="177"/>
      <c r="D3" s="178"/>
      <c r="E3" s="178"/>
      <c r="F3" s="178"/>
      <c r="G3" s="179"/>
      <c r="H3" s="178"/>
      <c r="I3" s="178"/>
      <c r="J3" s="180"/>
      <c r="K3" s="180"/>
      <c r="L3" s="180"/>
      <c r="M3" s="179"/>
      <c r="O3" s="177"/>
    </row>
    <row r="4" spans="1:15" s="172" customFormat="1">
      <c r="A4" s="181" t="s">
        <v>3</v>
      </c>
      <c r="B4" s="181"/>
      <c r="C4" s="181"/>
      <c r="D4" s="181"/>
      <c r="E4" s="181"/>
      <c r="F4" s="181"/>
      <c r="G4" s="179"/>
      <c r="H4" s="182"/>
      <c r="I4" s="178"/>
      <c r="J4" s="180"/>
      <c r="K4" s="180"/>
      <c r="L4" s="180"/>
      <c r="M4" s="179"/>
      <c r="O4" s="177"/>
    </row>
    <row r="5" spans="1:15" s="172" customFormat="1">
      <c r="A5" s="183" t="s">
        <v>7</v>
      </c>
      <c r="B5" s="177"/>
      <c r="C5" s="177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7"/>
      <c r="O5" s="177"/>
    </row>
    <row r="6" spans="1:15" s="172" customFormat="1">
      <c r="A6" s="176" t="s">
        <v>34</v>
      </c>
      <c r="B6" s="177"/>
      <c r="C6" s="184"/>
      <c r="D6" s="178"/>
      <c r="E6" s="178"/>
      <c r="F6" s="178"/>
      <c r="G6" s="181"/>
      <c r="H6" s="178"/>
      <c r="I6" s="178"/>
      <c r="J6" s="178"/>
      <c r="K6" s="178"/>
      <c r="L6" s="181"/>
      <c r="M6" s="181"/>
      <c r="N6" s="177"/>
      <c r="O6" s="177"/>
    </row>
    <row r="8" spans="1:15" ht="24" customHeight="1">
      <c r="A8" s="185" t="s">
        <v>36</v>
      </c>
      <c r="B8" s="186" t="s">
        <v>45</v>
      </c>
      <c r="C8" s="187"/>
      <c r="D8" s="187"/>
      <c r="E8" s="187"/>
      <c r="F8" s="188"/>
      <c r="G8" s="185" t="s">
        <v>4</v>
      </c>
      <c r="H8" s="186" t="s">
        <v>35</v>
      </c>
      <c r="I8" s="187"/>
      <c r="J8" s="187"/>
      <c r="K8" s="187"/>
      <c r="L8" s="188"/>
      <c r="M8" s="189" t="s">
        <v>13</v>
      </c>
      <c r="N8" s="190" t="s">
        <v>26</v>
      </c>
    </row>
    <row r="9" spans="1:15">
      <c r="A9" s="192"/>
      <c r="B9" s="193" t="s">
        <v>18</v>
      </c>
      <c r="C9" s="193" t="s">
        <v>19</v>
      </c>
      <c r="D9" s="193" t="s">
        <v>20</v>
      </c>
      <c r="E9" s="193" t="s">
        <v>21</v>
      </c>
      <c r="F9" s="193" t="s">
        <v>0</v>
      </c>
      <c r="G9" s="192"/>
      <c r="H9" s="193" t="s">
        <v>18</v>
      </c>
      <c r="I9" s="193" t="s">
        <v>19</v>
      </c>
      <c r="J9" s="193" t="s">
        <v>20</v>
      </c>
      <c r="K9" s="193" t="s">
        <v>21</v>
      </c>
      <c r="L9" s="193" t="s">
        <v>0</v>
      </c>
      <c r="M9" s="194"/>
      <c r="N9" s="195"/>
    </row>
    <row r="10" spans="1:15" s="175" customFormat="1" ht="32.25" customHeight="1">
      <c r="A10" s="196" t="s">
        <v>41</v>
      </c>
      <c r="B10" s="197">
        <f>B11</f>
        <v>16</v>
      </c>
      <c r="C10" s="197">
        <f t="shared" ref="C10:E10" si="0">C11</f>
        <v>40.5</v>
      </c>
      <c r="D10" s="197">
        <f t="shared" si="0"/>
        <v>22</v>
      </c>
      <c r="E10" s="197">
        <f t="shared" si="0"/>
        <v>21.5</v>
      </c>
      <c r="F10" s="197">
        <f>SUM(B10:E10)</f>
        <v>100</v>
      </c>
      <c r="G10" s="198"/>
      <c r="H10" s="197"/>
      <c r="I10" s="197"/>
      <c r="J10" s="197"/>
      <c r="K10" s="197"/>
      <c r="L10" s="197"/>
      <c r="M10" s="199"/>
      <c r="N10" s="200"/>
      <c r="O10" s="201"/>
    </row>
    <row r="11" spans="1:15" s="207" customFormat="1" ht="28.5" customHeight="1">
      <c r="A11" s="202" t="s">
        <v>142</v>
      </c>
      <c r="B11" s="239">
        <f>(B13+B16+B22+B28)/4</f>
        <v>16</v>
      </c>
      <c r="C11" s="239">
        <f t="shared" ref="C11:E11" si="1">(C13+C16+C22+C28)/4</f>
        <v>40.5</v>
      </c>
      <c r="D11" s="239">
        <f t="shared" si="1"/>
        <v>22</v>
      </c>
      <c r="E11" s="239">
        <f t="shared" si="1"/>
        <v>21.5</v>
      </c>
      <c r="F11" s="240">
        <f>SUM(B11:E11)</f>
        <v>100</v>
      </c>
      <c r="G11" s="204"/>
      <c r="H11" s="203"/>
      <c r="I11" s="203"/>
      <c r="J11" s="203"/>
      <c r="K11" s="203"/>
      <c r="L11" s="203"/>
      <c r="M11" s="203"/>
      <c r="N11" s="205"/>
      <c r="O11" s="206"/>
    </row>
    <row r="12" spans="1:15" s="207" customFormat="1">
      <c r="A12" s="208" t="s">
        <v>39</v>
      </c>
      <c r="B12" s="209"/>
      <c r="C12" s="209"/>
      <c r="D12" s="209"/>
      <c r="E12" s="209"/>
      <c r="F12" s="209"/>
      <c r="G12" s="210"/>
      <c r="H12" s="209"/>
      <c r="I12" s="209"/>
      <c r="J12" s="209"/>
      <c r="K12" s="209"/>
      <c r="L12" s="209"/>
      <c r="M12" s="209"/>
      <c r="N12" s="211"/>
    </row>
    <row r="13" spans="1:15" s="207" customFormat="1">
      <c r="A13" s="212" t="s">
        <v>25</v>
      </c>
      <c r="B13" s="235">
        <v>17</v>
      </c>
      <c r="C13" s="236">
        <v>42</v>
      </c>
      <c r="D13" s="236">
        <v>21</v>
      </c>
      <c r="E13" s="237">
        <v>20</v>
      </c>
      <c r="F13" s="215">
        <f>SUM(B13:E13)</f>
        <v>100</v>
      </c>
      <c r="G13" s="216"/>
      <c r="H13" s="213"/>
      <c r="I13" s="214"/>
      <c r="J13" s="214"/>
      <c r="K13" s="214"/>
      <c r="L13" s="215"/>
      <c r="M13" s="215"/>
      <c r="N13" s="217"/>
    </row>
    <row r="14" spans="1:15" s="207" customFormat="1">
      <c r="A14" s="208" t="s">
        <v>38</v>
      </c>
      <c r="B14" s="209"/>
      <c r="C14" s="209"/>
      <c r="D14" s="209"/>
      <c r="E14" s="209"/>
      <c r="F14" s="209"/>
      <c r="G14" s="218"/>
      <c r="H14" s="209"/>
      <c r="I14" s="209"/>
      <c r="J14" s="209"/>
      <c r="K14" s="209"/>
      <c r="L14" s="209"/>
      <c r="M14" s="209"/>
      <c r="N14" s="211"/>
    </row>
    <row r="15" spans="1:15" s="207" customFormat="1">
      <c r="A15" s="219" t="s">
        <v>8</v>
      </c>
      <c r="B15" s="209"/>
      <c r="C15" s="220"/>
      <c r="D15" s="220"/>
      <c r="E15" s="221"/>
      <c r="F15" s="221"/>
      <c r="G15" s="218"/>
      <c r="H15" s="209"/>
      <c r="I15" s="220"/>
      <c r="J15" s="220"/>
      <c r="K15" s="220"/>
      <c r="L15" s="221"/>
      <c r="M15" s="221"/>
      <c r="N15" s="211"/>
    </row>
    <row r="16" spans="1:15" s="207" customFormat="1">
      <c r="A16" s="212" t="s">
        <v>25</v>
      </c>
      <c r="B16" s="235">
        <v>25</v>
      </c>
      <c r="C16" s="236">
        <v>25</v>
      </c>
      <c r="D16" s="236">
        <v>25</v>
      </c>
      <c r="E16" s="237">
        <v>25</v>
      </c>
      <c r="F16" s="215">
        <f>SUM(B16:E16)</f>
        <v>100</v>
      </c>
      <c r="G16" s="216"/>
      <c r="H16" s="213"/>
      <c r="I16" s="214"/>
      <c r="J16" s="214"/>
      <c r="K16" s="214"/>
      <c r="L16" s="215"/>
      <c r="M16" s="215"/>
      <c r="N16" s="217"/>
    </row>
    <row r="17" spans="1:15" s="207" customFormat="1">
      <c r="A17" s="208" t="s">
        <v>37</v>
      </c>
      <c r="B17" s="209"/>
      <c r="C17" s="209"/>
      <c r="D17" s="209"/>
      <c r="E17" s="209"/>
      <c r="F17" s="209"/>
      <c r="G17" s="218"/>
      <c r="H17" s="209"/>
      <c r="I17" s="209"/>
      <c r="J17" s="209"/>
      <c r="K17" s="209"/>
      <c r="L17" s="209"/>
      <c r="M17" s="209"/>
      <c r="N17" s="211"/>
    </row>
    <row r="18" spans="1:15" s="207" customFormat="1">
      <c r="A18" s="219" t="s">
        <v>28</v>
      </c>
      <c r="B18" s="209"/>
      <c r="C18" s="209"/>
      <c r="D18" s="209"/>
      <c r="E18" s="209"/>
      <c r="F18" s="209"/>
      <c r="G18" s="218"/>
      <c r="H18" s="209"/>
      <c r="I18" s="209"/>
      <c r="J18" s="209" t="s">
        <v>31</v>
      </c>
      <c r="K18" s="209"/>
      <c r="L18" s="209"/>
      <c r="M18" s="209"/>
      <c r="N18" s="211"/>
    </row>
    <row r="19" spans="1:15" s="207" customFormat="1">
      <c r="A19" s="219" t="s">
        <v>29</v>
      </c>
      <c r="B19" s="209"/>
      <c r="C19" s="209"/>
      <c r="D19" s="209"/>
      <c r="E19" s="209"/>
      <c r="F19" s="209"/>
      <c r="G19" s="218"/>
      <c r="H19" s="209"/>
      <c r="I19" s="209"/>
      <c r="J19" s="209"/>
      <c r="K19" s="209"/>
      <c r="L19" s="209"/>
      <c r="M19" s="209"/>
      <c r="N19" s="211"/>
    </row>
    <row r="20" spans="1:15" s="207" customFormat="1">
      <c r="A20" s="219" t="s">
        <v>30</v>
      </c>
      <c r="B20" s="209"/>
      <c r="C20" s="220"/>
      <c r="D20" s="220"/>
      <c r="E20" s="222"/>
      <c r="F20" s="209"/>
      <c r="H20" s="209"/>
      <c r="I20" s="220"/>
      <c r="J20" s="220"/>
      <c r="K20" s="220"/>
      <c r="L20" s="209"/>
      <c r="M20" s="221"/>
      <c r="N20" s="211"/>
    </row>
    <row r="21" spans="1:15" s="207" customFormat="1">
      <c r="A21" s="219" t="s">
        <v>27</v>
      </c>
      <c r="B21" s="209"/>
      <c r="C21" s="220"/>
      <c r="D21" s="220"/>
      <c r="E21" s="222"/>
      <c r="F21" s="209"/>
      <c r="G21" s="218"/>
      <c r="H21" s="209"/>
      <c r="I21" s="220"/>
      <c r="J21" s="220"/>
      <c r="K21" s="220"/>
      <c r="L21" s="209"/>
      <c r="M21" s="221"/>
      <c r="N21" s="211"/>
    </row>
    <row r="22" spans="1:15" s="207" customFormat="1">
      <c r="A22" s="212" t="s">
        <v>25</v>
      </c>
      <c r="B22" s="235">
        <v>15</v>
      </c>
      <c r="C22" s="235">
        <v>35</v>
      </c>
      <c r="D22" s="235">
        <v>35</v>
      </c>
      <c r="E22" s="235">
        <v>15</v>
      </c>
      <c r="F22" s="215">
        <f>SUM(B22:E22)</f>
        <v>100</v>
      </c>
      <c r="G22" s="223"/>
      <c r="H22" s="213"/>
      <c r="I22" s="214"/>
      <c r="J22" s="214"/>
      <c r="K22" s="214"/>
      <c r="L22" s="215"/>
      <c r="M22" s="215"/>
      <c r="N22" s="217"/>
    </row>
    <row r="23" spans="1:15" s="207" customFormat="1" ht="45" customHeight="1">
      <c r="A23" s="202" t="s">
        <v>40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  <c r="O23" s="206"/>
    </row>
    <row r="24" spans="1:15" s="207" customFormat="1" ht="46.5" customHeight="1">
      <c r="A24" s="219" t="s">
        <v>143</v>
      </c>
      <c r="B24" s="209"/>
      <c r="C24" s="209"/>
      <c r="D24" s="209"/>
      <c r="E24" s="209"/>
      <c r="F24" s="209"/>
      <c r="G24" s="226"/>
      <c r="H24" s="209"/>
      <c r="I24" s="209"/>
      <c r="J24" s="209"/>
      <c r="K24" s="209"/>
      <c r="L24" s="209"/>
      <c r="M24" s="209"/>
      <c r="N24" s="211"/>
      <c r="O24" s="206"/>
    </row>
    <row r="25" spans="1:15" s="207" customFormat="1" ht="28.5" customHeight="1">
      <c r="A25" s="227" t="s">
        <v>144</v>
      </c>
      <c r="B25" s="228"/>
      <c r="C25" s="228"/>
      <c r="D25" s="228"/>
      <c r="E25" s="228"/>
      <c r="F25" s="229"/>
      <c r="G25" s="230"/>
      <c r="H25" s="228"/>
      <c r="I25" s="228"/>
      <c r="J25" s="228"/>
      <c r="K25" s="228"/>
      <c r="L25" s="228"/>
      <c r="M25" s="228"/>
      <c r="N25" s="211"/>
      <c r="O25" s="206"/>
    </row>
    <row r="26" spans="1:15" s="207" customFormat="1" ht="77.25" customHeight="1">
      <c r="A26" s="231" t="s">
        <v>145</v>
      </c>
      <c r="B26" s="228"/>
      <c r="C26" s="228"/>
      <c r="D26" s="228"/>
      <c r="E26" s="228"/>
      <c r="F26" s="229"/>
      <c r="G26" s="226"/>
      <c r="H26" s="228"/>
      <c r="I26" s="228"/>
      <c r="J26" s="228"/>
      <c r="K26" s="228"/>
      <c r="L26" s="228"/>
      <c r="M26" s="228"/>
      <c r="N26" s="211"/>
      <c r="O26" s="206"/>
    </row>
    <row r="27" spans="1:15" s="207" customFormat="1" ht="25.5" customHeight="1">
      <c r="A27" s="231" t="s">
        <v>10</v>
      </c>
      <c r="B27" s="228"/>
      <c r="C27" s="228"/>
      <c r="D27" s="228"/>
      <c r="E27" s="228"/>
      <c r="F27" s="229"/>
      <c r="G27" s="226"/>
      <c r="H27" s="228"/>
      <c r="I27" s="228"/>
      <c r="J27" s="228"/>
      <c r="K27" s="228"/>
      <c r="L27" s="228"/>
      <c r="M27" s="228"/>
      <c r="N27" s="211"/>
      <c r="O27" s="206"/>
    </row>
    <row r="28" spans="1:15" s="207" customFormat="1" ht="20.25" customHeight="1">
      <c r="A28" s="212" t="s">
        <v>25</v>
      </c>
      <c r="B28" s="235">
        <v>7</v>
      </c>
      <c r="C28" s="236">
        <v>60</v>
      </c>
      <c r="D28" s="236">
        <v>7</v>
      </c>
      <c r="E28" s="237">
        <v>26</v>
      </c>
      <c r="F28" s="215">
        <f>SUM(B28:E28)</f>
        <v>100</v>
      </c>
      <c r="G28" s="216"/>
      <c r="H28" s="213"/>
      <c r="I28" s="214"/>
      <c r="J28" s="214"/>
      <c r="K28" s="214"/>
      <c r="L28" s="215"/>
      <c r="M28" s="215"/>
      <c r="N28" s="217"/>
      <c r="O28" s="206"/>
    </row>
    <row r="29" spans="1:15" s="207" customFormat="1">
      <c r="A29" s="219"/>
      <c r="B29" s="209"/>
      <c r="C29" s="220"/>
      <c r="D29" s="220"/>
      <c r="E29" s="221"/>
      <c r="F29" s="221"/>
      <c r="G29" s="210"/>
      <c r="H29" s="209"/>
      <c r="I29" s="220"/>
      <c r="J29" s="220"/>
      <c r="K29" s="220"/>
      <c r="L29" s="221"/>
      <c r="M29" s="221"/>
      <c r="N29" s="211"/>
    </row>
    <row r="30" spans="1:15">
      <c r="D30" s="232"/>
      <c r="E30" s="232"/>
      <c r="F30" s="232"/>
      <c r="G30" s="232"/>
      <c r="H30" s="232"/>
      <c r="I30" s="232"/>
      <c r="J30" s="232"/>
      <c r="K30" s="232"/>
      <c r="L30" s="232"/>
      <c r="M30" s="232"/>
    </row>
    <row r="31" spans="1:15">
      <c r="A31" s="233"/>
      <c r="D31" s="232"/>
      <c r="E31" s="232"/>
      <c r="F31" s="232"/>
      <c r="G31" s="232"/>
      <c r="H31" s="232"/>
      <c r="I31" s="232"/>
      <c r="J31" s="232"/>
      <c r="K31" s="232"/>
      <c r="L31" s="232"/>
      <c r="M31" s="232"/>
    </row>
    <row r="32" spans="1:15">
      <c r="A32" s="234"/>
    </row>
  </sheetData>
  <mergeCells count="9">
    <mergeCell ref="H8:L8"/>
    <mergeCell ref="A1:N1"/>
    <mergeCell ref="A8:A9"/>
    <mergeCell ref="N8:N9"/>
    <mergeCell ref="J3:L4"/>
    <mergeCell ref="M8:M9"/>
    <mergeCell ref="B8:F8"/>
    <mergeCell ref="A2:N2"/>
    <mergeCell ref="G8:G9"/>
  </mergeCells>
  <pageMargins left="0.15748031496063" right="0.15748031496063" top="0.39370078740157499" bottom="0.39370078740157499" header="0.31496062992126" footer="0.3543307086614170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O143"/>
  <sheetViews>
    <sheetView topLeftCell="A7" zoomScaleNormal="100" zoomScaleSheetLayoutView="80" workbookViewId="0">
      <pane ySplit="3" topLeftCell="A10" activePane="bottomLeft" state="frozen"/>
      <selection activeCell="A7" sqref="A7"/>
      <selection pane="bottomLeft" activeCell="B34" sqref="B34"/>
    </sheetView>
  </sheetViews>
  <sheetFormatPr defaultColWidth="10.42578125" defaultRowHeight="21.75"/>
  <cols>
    <col min="1" max="1" width="51.28515625" style="23" customWidth="1"/>
    <col min="2" max="6" width="8.7109375" style="23" customWidth="1"/>
    <col min="7" max="7" width="12.140625" style="23" customWidth="1"/>
    <col min="8" max="12" width="8.7109375" style="23" customWidth="1"/>
    <col min="13" max="14" width="14.140625" style="23" customWidth="1"/>
    <col min="15" max="252" width="10.42578125" style="23"/>
    <col min="253" max="253" width="55.7109375" style="23" customWidth="1"/>
    <col min="254" max="254" width="10.42578125" style="23"/>
    <col min="255" max="255" width="12.42578125" style="23" customWidth="1"/>
    <col min="256" max="257" width="11.42578125" style="23" bestFit="1" customWidth="1"/>
    <col min="258" max="258" width="10.140625" style="23" customWidth="1"/>
    <col min="259" max="259" width="10.28515625" style="23" customWidth="1"/>
    <col min="260" max="260" width="12.42578125" style="23" customWidth="1"/>
    <col min="261" max="261" width="11.140625" style="23" customWidth="1"/>
    <col min="262" max="262" width="11.42578125" style="23" bestFit="1" customWidth="1"/>
    <col min="263" max="263" width="10.42578125" style="23"/>
    <col min="264" max="264" width="10.28515625" style="23" customWidth="1"/>
    <col min="265" max="265" width="12.42578125" style="23" customWidth="1"/>
    <col min="266" max="266" width="12.28515625" style="23" customWidth="1"/>
    <col min="267" max="267" width="13.5703125" style="23" customWidth="1"/>
    <col min="268" max="268" width="11.5703125" style="23" bestFit="1" customWidth="1"/>
    <col min="269" max="269" width="14.140625" style="23" customWidth="1"/>
    <col min="270" max="270" width="12.42578125" style="23" bestFit="1" customWidth="1"/>
    <col min="271" max="508" width="10.42578125" style="23"/>
    <col min="509" max="509" width="55.7109375" style="23" customWidth="1"/>
    <col min="510" max="510" width="10.42578125" style="23"/>
    <col min="511" max="511" width="12.42578125" style="23" customWidth="1"/>
    <col min="512" max="513" width="11.42578125" style="23" bestFit="1" customWidth="1"/>
    <col min="514" max="514" width="10.140625" style="23" customWidth="1"/>
    <col min="515" max="515" width="10.28515625" style="23" customWidth="1"/>
    <col min="516" max="516" width="12.42578125" style="23" customWidth="1"/>
    <col min="517" max="517" width="11.140625" style="23" customWidth="1"/>
    <col min="518" max="518" width="11.42578125" style="23" bestFit="1" customWidth="1"/>
    <col min="519" max="519" width="10.42578125" style="23"/>
    <col min="520" max="520" width="10.28515625" style="23" customWidth="1"/>
    <col min="521" max="521" width="12.42578125" style="23" customWidth="1"/>
    <col min="522" max="522" width="12.28515625" style="23" customWidth="1"/>
    <col min="523" max="523" width="13.5703125" style="23" customWidth="1"/>
    <col min="524" max="524" width="11.5703125" style="23" bestFit="1" customWidth="1"/>
    <col min="525" max="525" width="14.140625" style="23" customWidth="1"/>
    <col min="526" max="526" width="12.42578125" style="23" bestFit="1" customWidth="1"/>
    <col min="527" max="764" width="10.42578125" style="23"/>
    <col min="765" max="765" width="55.7109375" style="23" customWidth="1"/>
    <col min="766" max="766" width="10.42578125" style="23"/>
    <col min="767" max="767" width="12.42578125" style="23" customWidth="1"/>
    <col min="768" max="769" width="11.42578125" style="23" bestFit="1" customWidth="1"/>
    <col min="770" max="770" width="10.140625" style="23" customWidth="1"/>
    <col min="771" max="771" width="10.28515625" style="23" customWidth="1"/>
    <col min="772" max="772" width="12.42578125" style="23" customWidth="1"/>
    <col min="773" max="773" width="11.140625" style="23" customWidth="1"/>
    <col min="774" max="774" width="11.42578125" style="23" bestFit="1" customWidth="1"/>
    <col min="775" max="775" width="10.42578125" style="23"/>
    <col min="776" max="776" width="10.28515625" style="23" customWidth="1"/>
    <col min="777" max="777" width="12.42578125" style="23" customWidth="1"/>
    <col min="778" max="778" width="12.28515625" style="23" customWidth="1"/>
    <col min="779" max="779" width="13.5703125" style="23" customWidth="1"/>
    <col min="780" max="780" width="11.5703125" style="23" bestFit="1" customWidth="1"/>
    <col min="781" max="781" width="14.140625" style="23" customWidth="1"/>
    <col min="782" max="782" width="12.42578125" style="23" bestFit="1" customWidth="1"/>
    <col min="783" max="1020" width="10.42578125" style="23"/>
    <col min="1021" max="1021" width="55.7109375" style="23" customWidth="1"/>
    <col min="1022" max="1022" width="10.42578125" style="23"/>
    <col min="1023" max="1023" width="12.42578125" style="23" customWidth="1"/>
    <col min="1024" max="1025" width="11.42578125" style="23" bestFit="1" customWidth="1"/>
    <col min="1026" max="1026" width="10.140625" style="23" customWidth="1"/>
    <col min="1027" max="1027" width="10.28515625" style="23" customWidth="1"/>
    <col min="1028" max="1028" width="12.42578125" style="23" customWidth="1"/>
    <col min="1029" max="1029" width="11.140625" style="23" customWidth="1"/>
    <col min="1030" max="1030" width="11.42578125" style="23" bestFit="1" customWidth="1"/>
    <col min="1031" max="1031" width="10.42578125" style="23"/>
    <col min="1032" max="1032" width="10.28515625" style="23" customWidth="1"/>
    <col min="1033" max="1033" width="12.42578125" style="23" customWidth="1"/>
    <col min="1034" max="1034" width="12.28515625" style="23" customWidth="1"/>
    <col min="1035" max="1035" width="13.5703125" style="23" customWidth="1"/>
    <col min="1036" max="1036" width="11.5703125" style="23" bestFit="1" customWidth="1"/>
    <col min="1037" max="1037" width="14.140625" style="23" customWidth="1"/>
    <col min="1038" max="1038" width="12.42578125" style="23" bestFit="1" customWidth="1"/>
    <col min="1039" max="1276" width="10.42578125" style="23"/>
    <col min="1277" max="1277" width="55.7109375" style="23" customWidth="1"/>
    <col min="1278" max="1278" width="10.42578125" style="23"/>
    <col min="1279" max="1279" width="12.42578125" style="23" customWidth="1"/>
    <col min="1280" max="1281" width="11.42578125" style="23" bestFit="1" customWidth="1"/>
    <col min="1282" max="1282" width="10.140625" style="23" customWidth="1"/>
    <col min="1283" max="1283" width="10.28515625" style="23" customWidth="1"/>
    <col min="1284" max="1284" width="12.42578125" style="23" customWidth="1"/>
    <col min="1285" max="1285" width="11.140625" style="23" customWidth="1"/>
    <col min="1286" max="1286" width="11.42578125" style="23" bestFit="1" customWidth="1"/>
    <col min="1287" max="1287" width="10.42578125" style="23"/>
    <col min="1288" max="1288" width="10.28515625" style="23" customWidth="1"/>
    <col min="1289" max="1289" width="12.42578125" style="23" customWidth="1"/>
    <col min="1290" max="1290" width="12.28515625" style="23" customWidth="1"/>
    <col min="1291" max="1291" width="13.5703125" style="23" customWidth="1"/>
    <col min="1292" max="1292" width="11.5703125" style="23" bestFit="1" customWidth="1"/>
    <col min="1293" max="1293" width="14.140625" style="23" customWidth="1"/>
    <col min="1294" max="1294" width="12.42578125" style="23" bestFit="1" customWidth="1"/>
    <col min="1295" max="1532" width="10.42578125" style="23"/>
    <col min="1533" max="1533" width="55.7109375" style="23" customWidth="1"/>
    <col min="1534" max="1534" width="10.42578125" style="23"/>
    <col min="1535" max="1535" width="12.42578125" style="23" customWidth="1"/>
    <col min="1536" max="1537" width="11.42578125" style="23" bestFit="1" customWidth="1"/>
    <col min="1538" max="1538" width="10.140625" style="23" customWidth="1"/>
    <col min="1539" max="1539" width="10.28515625" style="23" customWidth="1"/>
    <col min="1540" max="1540" width="12.42578125" style="23" customWidth="1"/>
    <col min="1541" max="1541" width="11.140625" style="23" customWidth="1"/>
    <col min="1542" max="1542" width="11.42578125" style="23" bestFit="1" customWidth="1"/>
    <col min="1543" max="1543" width="10.42578125" style="23"/>
    <col min="1544" max="1544" width="10.28515625" style="23" customWidth="1"/>
    <col min="1545" max="1545" width="12.42578125" style="23" customWidth="1"/>
    <col min="1546" max="1546" width="12.28515625" style="23" customWidth="1"/>
    <col min="1547" max="1547" width="13.5703125" style="23" customWidth="1"/>
    <col min="1548" max="1548" width="11.5703125" style="23" bestFit="1" customWidth="1"/>
    <col min="1549" max="1549" width="14.140625" style="23" customWidth="1"/>
    <col min="1550" max="1550" width="12.42578125" style="23" bestFit="1" customWidth="1"/>
    <col min="1551" max="1788" width="10.42578125" style="23"/>
    <col min="1789" max="1789" width="55.7109375" style="23" customWidth="1"/>
    <col min="1790" max="1790" width="10.42578125" style="23"/>
    <col min="1791" max="1791" width="12.42578125" style="23" customWidth="1"/>
    <col min="1792" max="1793" width="11.42578125" style="23" bestFit="1" customWidth="1"/>
    <col min="1794" max="1794" width="10.140625" style="23" customWidth="1"/>
    <col min="1795" max="1795" width="10.28515625" style="23" customWidth="1"/>
    <col min="1796" max="1796" width="12.42578125" style="23" customWidth="1"/>
    <col min="1797" max="1797" width="11.140625" style="23" customWidth="1"/>
    <col min="1798" max="1798" width="11.42578125" style="23" bestFit="1" customWidth="1"/>
    <col min="1799" max="1799" width="10.42578125" style="23"/>
    <col min="1800" max="1800" width="10.28515625" style="23" customWidth="1"/>
    <col min="1801" max="1801" width="12.42578125" style="23" customWidth="1"/>
    <col min="1802" max="1802" width="12.28515625" style="23" customWidth="1"/>
    <col min="1803" max="1803" width="13.5703125" style="23" customWidth="1"/>
    <col min="1804" max="1804" width="11.5703125" style="23" bestFit="1" customWidth="1"/>
    <col min="1805" max="1805" width="14.140625" style="23" customWidth="1"/>
    <col min="1806" max="1806" width="12.42578125" style="23" bestFit="1" customWidth="1"/>
    <col min="1807" max="2044" width="10.42578125" style="23"/>
    <col min="2045" max="2045" width="55.7109375" style="23" customWidth="1"/>
    <col min="2046" max="2046" width="10.42578125" style="23"/>
    <col min="2047" max="2047" width="12.42578125" style="23" customWidth="1"/>
    <col min="2048" max="2049" width="11.42578125" style="23" bestFit="1" customWidth="1"/>
    <col min="2050" max="2050" width="10.140625" style="23" customWidth="1"/>
    <col min="2051" max="2051" width="10.28515625" style="23" customWidth="1"/>
    <col min="2052" max="2052" width="12.42578125" style="23" customWidth="1"/>
    <col min="2053" max="2053" width="11.140625" style="23" customWidth="1"/>
    <col min="2054" max="2054" width="11.42578125" style="23" bestFit="1" customWidth="1"/>
    <col min="2055" max="2055" width="10.42578125" style="23"/>
    <col min="2056" max="2056" width="10.28515625" style="23" customWidth="1"/>
    <col min="2057" max="2057" width="12.42578125" style="23" customWidth="1"/>
    <col min="2058" max="2058" width="12.28515625" style="23" customWidth="1"/>
    <col min="2059" max="2059" width="13.5703125" style="23" customWidth="1"/>
    <col min="2060" max="2060" width="11.5703125" style="23" bestFit="1" customWidth="1"/>
    <col min="2061" max="2061" width="14.140625" style="23" customWidth="1"/>
    <col min="2062" max="2062" width="12.42578125" style="23" bestFit="1" customWidth="1"/>
    <col min="2063" max="2300" width="10.42578125" style="23"/>
    <col min="2301" max="2301" width="55.7109375" style="23" customWidth="1"/>
    <col min="2302" max="2302" width="10.42578125" style="23"/>
    <col min="2303" max="2303" width="12.42578125" style="23" customWidth="1"/>
    <col min="2304" max="2305" width="11.42578125" style="23" bestFit="1" customWidth="1"/>
    <col min="2306" max="2306" width="10.140625" style="23" customWidth="1"/>
    <col min="2307" max="2307" width="10.28515625" style="23" customWidth="1"/>
    <col min="2308" max="2308" width="12.42578125" style="23" customWidth="1"/>
    <col min="2309" max="2309" width="11.140625" style="23" customWidth="1"/>
    <col min="2310" max="2310" width="11.42578125" style="23" bestFit="1" customWidth="1"/>
    <col min="2311" max="2311" width="10.42578125" style="23"/>
    <col min="2312" max="2312" width="10.28515625" style="23" customWidth="1"/>
    <col min="2313" max="2313" width="12.42578125" style="23" customWidth="1"/>
    <col min="2314" max="2314" width="12.28515625" style="23" customWidth="1"/>
    <col min="2315" max="2315" width="13.5703125" style="23" customWidth="1"/>
    <col min="2316" max="2316" width="11.5703125" style="23" bestFit="1" customWidth="1"/>
    <col min="2317" max="2317" width="14.140625" style="23" customWidth="1"/>
    <col min="2318" max="2318" width="12.42578125" style="23" bestFit="1" customWidth="1"/>
    <col min="2319" max="2556" width="10.42578125" style="23"/>
    <col min="2557" max="2557" width="55.7109375" style="23" customWidth="1"/>
    <col min="2558" max="2558" width="10.42578125" style="23"/>
    <col min="2559" max="2559" width="12.42578125" style="23" customWidth="1"/>
    <col min="2560" max="2561" width="11.42578125" style="23" bestFit="1" customWidth="1"/>
    <col min="2562" max="2562" width="10.140625" style="23" customWidth="1"/>
    <col min="2563" max="2563" width="10.28515625" style="23" customWidth="1"/>
    <col min="2564" max="2564" width="12.42578125" style="23" customWidth="1"/>
    <col min="2565" max="2565" width="11.140625" style="23" customWidth="1"/>
    <col min="2566" max="2566" width="11.42578125" style="23" bestFit="1" customWidth="1"/>
    <col min="2567" max="2567" width="10.42578125" style="23"/>
    <col min="2568" max="2568" width="10.28515625" style="23" customWidth="1"/>
    <col min="2569" max="2569" width="12.42578125" style="23" customWidth="1"/>
    <col min="2570" max="2570" width="12.28515625" style="23" customWidth="1"/>
    <col min="2571" max="2571" width="13.5703125" style="23" customWidth="1"/>
    <col min="2572" max="2572" width="11.5703125" style="23" bestFit="1" customWidth="1"/>
    <col min="2573" max="2573" width="14.140625" style="23" customWidth="1"/>
    <col min="2574" max="2574" width="12.42578125" style="23" bestFit="1" customWidth="1"/>
    <col min="2575" max="2812" width="10.42578125" style="23"/>
    <col min="2813" max="2813" width="55.7109375" style="23" customWidth="1"/>
    <col min="2814" max="2814" width="10.42578125" style="23"/>
    <col min="2815" max="2815" width="12.42578125" style="23" customWidth="1"/>
    <col min="2816" max="2817" width="11.42578125" style="23" bestFit="1" customWidth="1"/>
    <col min="2818" max="2818" width="10.140625" style="23" customWidth="1"/>
    <col min="2819" max="2819" width="10.28515625" style="23" customWidth="1"/>
    <col min="2820" max="2820" width="12.42578125" style="23" customWidth="1"/>
    <col min="2821" max="2821" width="11.140625" style="23" customWidth="1"/>
    <col min="2822" max="2822" width="11.42578125" style="23" bestFit="1" customWidth="1"/>
    <col min="2823" max="2823" width="10.42578125" style="23"/>
    <col min="2824" max="2824" width="10.28515625" style="23" customWidth="1"/>
    <col min="2825" max="2825" width="12.42578125" style="23" customWidth="1"/>
    <col min="2826" max="2826" width="12.28515625" style="23" customWidth="1"/>
    <col min="2827" max="2827" width="13.5703125" style="23" customWidth="1"/>
    <col min="2828" max="2828" width="11.5703125" style="23" bestFit="1" customWidth="1"/>
    <col min="2829" max="2829" width="14.140625" style="23" customWidth="1"/>
    <col min="2830" max="2830" width="12.42578125" style="23" bestFit="1" customWidth="1"/>
    <col min="2831" max="3068" width="10.42578125" style="23"/>
    <col min="3069" max="3069" width="55.7109375" style="23" customWidth="1"/>
    <col min="3070" max="3070" width="10.42578125" style="23"/>
    <col min="3071" max="3071" width="12.42578125" style="23" customWidth="1"/>
    <col min="3072" max="3073" width="11.42578125" style="23" bestFit="1" customWidth="1"/>
    <col min="3074" max="3074" width="10.140625" style="23" customWidth="1"/>
    <col min="3075" max="3075" width="10.28515625" style="23" customWidth="1"/>
    <col min="3076" max="3076" width="12.42578125" style="23" customWidth="1"/>
    <col min="3077" max="3077" width="11.140625" style="23" customWidth="1"/>
    <col min="3078" max="3078" width="11.42578125" style="23" bestFit="1" customWidth="1"/>
    <col min="3079" max="3079" width="10.42578125" style="23"/>
    <col min="3080" max="3080" width="10.28515625" style="23" customWidth="1"/>
    <col min="3081" max="3081" width="12.42578125" style="23" customWidth="1"/>
    <col min="3082" max="3082" width="12.28515625" style="23" customWidth="1"/>
    <col min="3083" max="3083" width="13.5703125" style="23" customWidth="1"/>
    <col min="3084" max="3084" width="11.5703125" style="23" bestFit="1" customWidth="1"/>
    <col min="3085" max="3085" width="14.140625" style="23" customWidth="1"/>
    <col min="3086" max="3086" width="12.42578125" style="23" bestFit="1" customWidth="1"/>
    <col min="3087" max="3324" width="10.42578125" style="23"/>
    <col min="3325" max="3325" width="55.7109375" style="23" customWidth="1"/>
    <col min="3326" max="3326" width="10.42578125" style="23"/>
    <col min="3327" max="3327" width="12.42578125" style="23" customWidth="1"/>
    <col min="3328" max="3329" width="11.42578125" style="23" bestFit="1" customWidth="1"/>
    <col min="3330" max="3330" width="10.140625" style="23" customWidth="1"/>
    <col min="3331" max="3331" width="10.28515625" style="23" customWidth="1"/>
    <col min="3332" max="3332" width="12.42578125" style="23" customWidth="1"/>
    <col min="3333" max="3333" width="11.140625" style="23" customWidth="1"/>
    <col min="3334" max="3334" width="11.42578125" style="23" bestFit="1" customWidth="1"/>
    <col min="3335" max="3335" width="10.42578125" style="23"/>
    <col min="3336" max="3336" width="10.28515625" style="23" customWidth="1"/>
    <col min="3337" max="3337" width="12.42578125" style="23" customWidth="1"/>
    <col min="3338" max="3338" width="12.28515625" style="23" customWidth="1"/>
    <col min="3339" max="3339" width="13.5703125" style="23" customWidth="1"/>
    <col min="3340" max="3340" width="11.5703125" style="23" bestFit="1" customWidth="1"/>
    <col min="3341" max="3341" width="14.140625" style="23" customWidth="1"/>
    <col min="3342" max="3342" width="12.42578125" style="23" bestFit="1" customWidth="1"/>
    <col min="3343" max="3580" width="10.42578125" style="23"/>
    <col min="3581" max="3581" width="55.7109375" style="23" customWidth="1"/>
    <col min="3582" max="3582" width="10.42578125" style="23"/>
    <col min="3583" max="3583" width="12.42578125" style="23" customWidth="1"/>
    <col min="3584" max="3585" width="11.42578125" style="23" bestFit="1" customWidth="1"/>
    <col min="3586" max="3586" width="10.140625" style="23" customWidth="1"/>
    <col min="3587" max="3587" width="10.28515625" style="23" customWidth="1"/>
    <col min="3588" max="3588" width="12.42578125" style="23" customWidth="1"/>
    <col min="3589" max="3589" width="11.140625" style="23" customWidth="1"/>
    <col min="3590" max="3590" width="11.42578125" style="23" bestFit="1" customWidth="1"/>
    <col min="3591" max="3591" width="10.42578125" style="23"/>
    <col min="3592" max="3592" width="10.28515625" style="23" customWidth="1"/>
    <col min="3593" max="3593" width="12.42578125" style="23" customWidth="1"/>
    <col min="3594" max="3594" width="12.28515625" style="23" customWidth="1"/>
    <col min="3595" max="3595" width="13.5703125" style="23" customWidth="1"/>
    <col min="3596" max="3596" width="11.5703125" style="23" bestFit="1" customWidth="1"/>
    <col min="3597" max="3597" width="14.140625" style="23" customWidth="1"/>
    <col min="3598" max="3598" width="12.42578125" style="23" bestFit="1" customWidth="1"/>
    <col min="3599" max="3836" width="10.42578125" style="23"/>
    <col min="3837" max="3837" width="55.7109375" style="23" customWidth="1"/>
    <col min="3838" max="3838" width="10.42578125" style="23"/>
    <col min="3839" max="3839" width="12.42578125" style="23" customWidth="1"/>
    <col min="3840" max="3841" width="11.42578125" style="23" bestFit="1" customWidth="1"/>
    <col min="3842" max="3842" width="10.140625" style="23" customWidth="1"/>
    <col min="3843" max="3843" width="10.28515625" style="23" customWidth="1"/>
    <col min="3844" max="3844" width="12.42578125" style="23" customWidth="1"/>
    <col min="3845" max="3845" width="11.140625" style="23" customWidth="1"/>
    <col min="3846" max="3846" width="11.42578125" style="23" bestFit="1" customWidth="1"/>
    <col min="3847" max="3847" width="10.42578125" style="23"/>
    <col min="3848" max="3848" width="10.28515625" style="23" customWidth="1"/>
    <col min="3849" max="3849" width="12.42578125" style="23" customWidth="1"/>
    <col min="3850" max="3850" width="12.28515625" style="23" customWidth="1"/>
    <col min="3851" max="3851" width="13.5703125" style="23" customWidth="1"/>
    <col min="3852" max="3852" width="11.5703125" style="23" bestFit="1" customWidth="1"/>
    <col min="3853" max="3853" width="14.140625" style="23" customWidth="1"/>
    <col min="3854" max="3854" width="12.42578125" style="23" bestFit="1" customWidth="1"/>
    <col min="3855" max="4092" width="10.42578125" style="23"/>
    <col min="4093" max="4093" width="55.7109375" style="23" customWidth="1"/>
    <col min="4094" max="4094" width="10.42578125" style="23"/>
    <col min="4095" max="4095" width="12.42578125" style="23" customWidth="1"/>
    <col min="4096" max="4097" width="11.42578125" style="23" bestFit="1" customWidth="1"/>
    <col min="4098" max="4098" width="10.140625" style="23" customWidth="1"/>
    <col min="4099" max="4099" width="10.28515625" style="23" customWidth="1"/>
    <col min="4100" max="4100" width="12.42578125" style="23" customWidth="1"/>
    <col min="4101" max="4101" width="11.140625" style="23" customWidth="1"/>
    <col min="4102" max="4102" width="11.42578125" style="23" bestFit="1" customWidth="1"/>
    <col min="4103" max="4103" width="10.42578125" style="23"/>
    <col min="4104" max="4104" width="10.28515625" style="23" customWidth="1"/>
    <col min="4105" max="4105" width="12.42578125" style="23" customWidth="1"/>
    <col min="4106" max="4106" width="12.28515625" style="23" customWidth="1"/>
    <col min="4107" max="4107" width="13.5703125" style="23" customWidth="1"/>
    <col min="4108" max="4108" width="11.5703125" style="23" bestFit="1" customWidth="1"/>
    <col min="4109" max="4109" width="14.140625" style="23" customWidth="1"/>
    <col min="4110" max="4110" width="12.42578125" style="23" bestFit="1" customWidth="1"/>
    <col min="4111" max="4348" width="10.42578125" style="23"/>
    <col min="4349" max="4349" width="55.7109375" style="23" customWidth="1"/>
    <col min="4350" max="4350" width="10.42578125" style="23"/>
    <col min="4351" max="4351" width="12.42578125" style="23" customWidth="1"/>
    <col min="4352" max="4353" width="11.42578125" style="23" bestFit="1" customWidth="1"/>
    <col min="4354" max="4354" width="10.140625" style="23" customWidth="1"/>
    <col min="4355" max="4355" width="10.28515625" style="23" customWidth="1"/>
    <col min="4356" max="4356" width="12.42578125" style="23" customWidth="1"/>
    <col min="4357" max="4357" width="11.140625" style="23" customWidth="1"/>
    <col min="4358" max="4358" width="11.42578125" style="23" bestFit="1" customWidth="1"/>
    <col min="4359" max="4359" width="10.42578125" style="23"/>
    <col min="4360" max="4360" width="10.28515625" style="23" customWidth="1"/>
    <col min="4361" max="4361" width="12.42578125" style="23" customWidth="1"/>
    <col min="4362" max="4362" width="12.28515625" style="23" customWidth="1"/>
    <col min="4363" max="4363" width="13.5703125" style="23" customWidth="1"/>
    <col min="4364" max="4364" width="11.5703125" style="23" bestFit="1" customWidth="1"/>
    <col min="4365" max="4365" width="14.140625" style="23" customWidth="1"/>
    <col min="4366" max="4366" width="12.42578125" style="23" bestFit="1" customWidth="1"/>
    <col min="4367" max="4604" width="10.42578125" style="23"/>
    <col min="4605" max="4605" width="55.7109375" style="23" customWidth="1"/>
    <col min="4606" max="4606" width="10.42578125" style="23"/>
    <col min="4607" max="4607" width="12.42578125" style="23" customWidth="1"/>
    <col min="4608" max="4609" width="11.42578125" style="23" bestFit="1" customWidth="1"/>
    <col min="4610" max="4610" width="10.140625" style="23" customWidth="1"/>
    <col min="4611" max="4611" width="10.28515625" style="23" customWidth="1"/>
    <col min="4612" max="4612" width="12.42578125" style="23" customWidth="1"/>
    <col min="4613" max="4613" width="11.140625" style="23" customWidth="1"/>
    <col min="4614" max="4614" width="11.42578125" style="23" bestFit="1" customWidth="1"/>
    <col min="4615" max="4615" width="10.42578125" style="23"/>
    <col min="4616" max="4616" width="10.28515625" style="23" customWidth="1"/>
    <col min="4617" max="4617" width="12.42578125" style="23" customWidth="1"/>
    <col min="4618" max="4618" width="12.28515625" style="23" customWidth="1"/>
    <col min="4619" max="4619" width="13.5703125" style="23" customWidth="1"/>
    <col min="4620" max="4620" width="11.5703125" style="23" bestFit="1" customWidth="1"/>
    <col min="4621" max="4621" width="14.140625" style="23" customWidth="1"/>
    <col min="4622" max="4622" width="12.42578125" style="23" bestFit="1" customWidth="1"/>
    <col min="4623" max="4860" width="10.42578125" style="23"/>
    <col min="4861" max="4861" width="55.7109375" style="23" customWidth="1"/>
    <col min="4862" max="4862" width="10.42578125" style="23"/>
    <col min="4863" max="4863" width="12.42578125" style="23" customWidth="1"/>
    <col min="4864" max="4865" width="11.42578125" style="23" bestFit="1" customWidth="1"/>
    <col min="4866" max="4866" width="10.140625" style="23" customWidth="1"/>
    <col min="4867" max="4867" width="10.28515625" style="23" customWidth="1"/>
    <col min="4868" max="4868" width="12.42578125" style="23" customWidth="1"/>
    <col min="4869" max="4869" width="11.140625" style="23" customWidth="1"/>
    <col min="4870" max="4870" width="11.42578125" style="23" bestFit="1" customWidth="1"/>
    <col min="4871" max="4871" width="10.42578125" style="23"/>
    <col min="4872" max="4872" width="10.28515625" style="23" customWidth="1"/>
    <col min="4873" max="4873" width="12.42578125" style="23" customWidth="1"/>
    <col min="4874" max="4874" width="12.28515625" style="23" customWidth="1"/>
    <col min="4875" max="4875" width="13.5703125" style="23" customWidth="1"/>
    <col min="4876" max="4876" width="11.5703125" style="23" bestFit="1" customWidth="1"/>
    <col min="4877" max="4877" width="14.140625" style="23" customWidth="1"/>
    <col min="4878" max="4878" width="12.42578125" style="23" bestFit="1" customWidth="1"/>
    <col min="4879" max="5116" width="10.42578125" style="23"/>
    <col min="5117" max="5117" width="55.7109375" style="23" customWidth="1"/>
    <col min="5118" max="5118" width="10.42578125" style="23"/>
    <col min="5119" max="5119" width="12.42578125" style="23" customWidth="1"/>
    <col min="5120" max="5121" width="11.42578125" style="23" bestFit="1" customWidth="1"/>
    <col min="5122" max="5122" width="10.140625" style="23" customWidth="1"/>
    <col min="5123" max="5123" width="10.28515625" style="23" customWidth="1"/>
    <col min="5124" max="5124" width="12.42578125" style="23" customWidth="1"/>
    <col min="5125" max="5125" width="11.140625" style="23" customWidth="1"/>
    <col min="5126" max="5126" width="11.42578125" style="23" bestFit="1" customWidth="1"/>
    <col min="5127" max="5127" width="10.42578125" style="23"/>
    <col min="5128" max="5128" width="10.28515625" style="23" customWidth="1"/>
    <col min="5129" max="5129" width="12.42578125" style="23" customWidth="1"/>
    <col min="5130" max="5130" width="12.28515625" style="23" customWidth="1"/>
    <col min="5131" max="5131" width="13.5703125" style="23" customWidth="1"/>
    <col min="5132" max="5132" width="11.5703125" style="23" bestFit="1" customWidth="1"/>
    <col min="5133" max="5133" width="14.140625" style="23" customWidth="1"/>
    <col min="5134" max="5134" width="12.42578125" style="23" bestFit="1" customWidth="1"/>
    <col min="5135" max="5372" width="10.42578125" style="23"/>
    <col min="5373" max="5373" width="55.7109375" style="23" customWidth="1"/>
    <col min="5374" max="5374" width="10.42578125" style="23"/>
    <col min="5375" max="5375" width="12.42578125" style="23" customWidth="1"/>
    <col min="5376" max="5377" width="11.42578125" style="23" bestFit="1" customWidth="1"/>
    <col min="5378" max="5378" width="10.140625" style="23" customWidth="1"/>
    <col min="5379" max="5379" width="10.28515625" style="23" customWidth="1"/>
    <col min="5380" max="5380" width="12.42578125" style="23" customWidth="1"/>
    <col min="5381" max="5381" width="11.140625" style="23" customWidth="1"/>
    <col min="5382" max="5382" width="11.42578125" style="23" bestFit="1" customWidth="1"/>
    <col min="5383" max="5383" width="10.42578125" style="23"/>
    <col min="5384" max="5384" width="10.28515625" style="23" customWidth="1"/>
    <col min="5385" max="5385" width="12.42578125" style="23" customWidth="1"/>
    <col min="5386" max="5386" width="12.28515625" style="23" customWidth="1"/>
    <col min="5387" max="5387" width="13.5703125" style="23" customWidth="1"/>
    <col min="5388" max="5388" width="11.5703125" style="23" bestFit="1" customWidth="1"/>
    <col min="5389" max="5389" width="14.140625" style="23" customWidth="1"/>
    <col min="5390" max="5390" width="12.42578125" style="23" bestFit="1" customWidth="1"/>
    <col min="5391" max="5628" width="10.42578125" style="23"/>
    <col min="5629" max="5629" width="55.7109375" style="23" customWidth="1"/>
    <col min="5630" max="5630" width="10.42578125" style="23"/>
    <col min="5631" max="5631" width="12.42578125" style="23" customWidth="1"/>
    <col min="5632" max="5633" width="11.42578125" style="23" bestFit="1" customWidth="1"/>
    <col min="5634" max="5634" width="10.140625" style="23" customWidth="1"/>
    <col min="5635" max="5635" width="10.28515625" style="23" customWidth="1"/>
    <col min="5636" max="5636" width="12.42578125" style="23" customWidth="1"/>
    <col min="5637" max="5637" width="11.140625" style="23" customWidth="1"/>
    <col min="5638" max="5638" width="11.42578125" style="23" bestFit="1" customWidth="1"/>
    <col min="5639" max="5639" width="10.42578125" style="23"/>
    <col min="5640" max="5640" width="10.28515625" style="23" customWidth="1"/>
    <col min="5641" max="5641" width="12.42578125" style="23" customWidth="1"/>
    <col min="5642" max="5642" width="12.28515625" style="23" customWidth="1"/>
    <col min="5643" max="5643" width="13.5703125" style="23" customWidth="1"/>
    <col min="5644" max="5644" width="11.5703125" style="23" bestFit="1" customWidth="1"/>
    <col min="5645" max="5645" width="14.140625" style="23" customWidth="1"/>
    <col min="5646" max="5646" width="12.42578125" style="23" bestFit="1" customWidth="1"/>
    <col min="5647" max="5884" width="10.42578125" style="23"/>
    <col min="5885" max="5885" width="55.7109375" style="23" customWidth="1"/>
    <col min="5886" max="5886" width="10.42578125" style="23"/>
    <col min="5887" max="5887" width="12.42578125" style="23" customWidth="1"/>
    <col min="5888" max="5889" width="11.42578125" style="23" bestFit="1" customWidth="1"/>
    <col min="5890" max="5890" width="10.140625" style="23" customWidth="1"/>
    <col min="5891" max="5891" width="10.28515625" style="23" customWidth="1"/>
    <col min="5892" max="5892" width="12.42578125" style="23" customWidth="1"/>
    <col min="5893" max="5893" width="11.140625" style="23" customWidth="1"/>
    <col min="5894" max="5894" width="11.42578125" style="23" bestFit="1" customWidth="1"/>
    <col min="5895" max="5895" width="10.42578125" style="23"/>
    <col min="5896" max="5896" width="10.28515625" style="23" customWidth="1"/>
    <col min="5897" max="5897" width="12.42578125" style="23" customWidth="1"/>
    <col min="5898" max="5898" width="12.28515625" style="23" customWidth="1"/>
    <col min="5899" max="5899" width="13.5703125" style="23" customWidth="1"/>
    <col min="5900" max="5900" width="11.5703125" style="23" bestFit="1" customWidth="1"/>
    <col min="5901" max="5901" width="14.140625" style="23" customWidth="1"/>
    <col min="5902" max="5902" width="12.42578125" style="23" bestFit="1" customWidth="1"/>
    <col min="5903" max="6140" width="10.42578125" style="23"/>
    <col min="6141" max="6141" width="55.7109375" style="23" customWidth="1"/>
    <col min="6142" max="6142" width="10.42578125" style="23"/>
    <col min="6143" max="6143" width="12.42578125" style="23" customWidth="1"/>
    <col min="6144" max="6145" width="11.42578125" style="23" bestFit="1" customWidth="1"/>
    <col min="6146" max="6146" width="10.140625" style="23" customWidth="1"/>
    <col min="6147" max="6147" width="10.28515625" style="23" customWidth="1"/>
    <col min="6148" max="6148" width="12.42578125" style="23" customWidth="1"/>
    <col min="6149" max="6149" width="11.140625" style="23" customWidth="1"/>
    <col min="6150" max="6150" width="11.42578125" style="23" bestFit="1" customWidth="1"/>
    <col min="6151" max="6151" width="10.42578125" style="23"/>
    <col min="6152" max="6152" width="10.28515625" style="23" customWidth="1"/>
    <col min="6153" max="6153" width="12.42578125" style="23" customWidth="1"/>
    <col min="6154" max="6154" width="12.28515625" style="23" customWidth="1"/>
    <col min="6155" max="6155" width="13.5703125" style="23" customWidth="1"/>
    <col min="6156" max="6156" width="11.5703125" style="23" bestFit="1" customWidth="1"/>
    <col min="6157" max="6157" width="14.140625" style="23" customWidth="1"/>
    <col min="6158" max="6158" width="12.42578125" style="23" bestFit="1" customWidth="1"/>
    <col min="6159" max="6396" width="10.42578125" style="23"/>
    <col min="6397" max="6397" width="55.7109375" style="23" customWidth="1"/>
    <col min="6398" max="6398" width="10.42578125" style="23"/>
    <col min="6399" max="6399" width="12.42578125" style="23" customWidth="1"/>
    <col min="6400" max="6401" width="11.42578125" style="23" bestFit="1" customWidth="1"/>
    <col min="6402" max="6402" width="10.140625" style="23" customWidth="1"/>
    <col min="6403" max="6403" width="10.28515625" style="23" customWidth="1"/>
    <col min="6404" max="6404" width="12.42578125" style="23" customWidth="1"/>
    <col min="6405" max="6405" width="11.140625" style="23" customWidth="1"/>
    <col min="6406" max="6406" width="11.42578125" style="23" bestFit="1" customWidth="1"/>
    <col min="6407" max="6407" width="10.42578125" style="23"/>
    <col min="6408" max="6408" width="10.28515625" style="23" customWidth="1"/>
    <col min="6409" max="6409" width="12.42578125" style="23" customWidth="1"/>
    <col min="6410" max="6410" width="12.28515625" style="23" customWidth="1"/>
    <col min="6411" max="6411" width="13.5703125" style="23" customWidth="1"/>
    <col min="6412" max="6412" width="11.5703125" style="23" bestFit="1" customWidth="1"/>
    <col min="6413" max="6413" width="14.140625" style="23" customWidth="1"/>
    <col min="6414" max="6414" width="12.42578125" style="23" bestFit="1" customWidth="1"/>
    <col min="6415" max="6652" width="10.42578125" style="23"/>
    <col min="6653" max="6653" width="55.7109375" style="23" customWidth="1"/>
    <col min="6654" max="6654" width="10.42578125" style="23"/>
    <col min="6655" max="6655" width="12.42578125" style="23" customWidth="1"/>
    <col min="6656" max="6657" width="11.42578125" style="23" bestFit="1" customWidth="1"/>
    <col min="6658" max="6658" width="10.140625" style="23" customWidth="1"/>
    <col min="6659" max="6659" width="10.28515625" style="23" customWidth="1"/>
    <col min="6660" max="6660" width="12.42578125" style="23" customWidth="1"/>
    <col min="6661" max="6661" width="11.140625" style="23" customWidth="1"/>
    <col min="6662" max="6662" width="11.42578125" style="23" bestFit="1" customWidth="1"/>
    <col min="6663" max="6663" width="10.42578125" style="23"/>
    <col min="6664" max="6664" width="10.28515625" style="23" customWidth="1"/>
    <col min="6665" max="6665" width="12.42578125" style="23" customWidth="1"/>
    <col min="6666" max="6666" width="12.28515625" style="23" customWidth="1"/>
    <col min="6667" max="6667" width="13.5703125" style="23" customWidth="1"/>
    <col min="6668" max="6668" width="11.5703125" style="23" bestFit="1" customWidth="1"/>
    <col min="6669" max="6669" width="14.140625" style="23" customWidth="1"/>
    <col min="6670" max="6670" width="12.42578125" style="23" bestFit="1" customWidth="1"/>
    <col min="6671" max="6908" width="10.42578125" style="23"/>
    <col min="6909" max="6909" width="55.7109375" style="23" customWidth="1"/>
    <col min="6910" max="6910" width="10.42578125" style="23"/>
    <col min="6911" max="6911" width="12.42578125" style="23" customWidth="1"/>
    <col min="6912" max="6913" width="11.42578125" style="23" bestFit="1" customWidth="1"/>
    <col min="6914" max="6914" width="10.140625" style="23" customWidth="1"/>
    <col min="6915" max="6915" width="10.28515625" style="23" customWidth="1"/>
    <col min="6916" max="6916" width="12.42578125" style="23" customWidth="1"/>
    <col min="6917" max="6917" width="11.140625" style="23" customWidth="1"/>
    <col min="6918" max="6918" width="11.42578125" style="23" bestFit="1" customWidth="1"/>
    <col min="6919" max="6919" width="10.42578125" style="23"/>
    <col min="6920" max="6920" width="10.28515625" style="23" customWidth="1"/>
    <col min="6921" max="6921" width="12.42578125" style="23" customWidth="1"/>
    <col min="6922" max="6922" width="12.28515625" style="23" customWidth="1"/>
    <col min="6923" max="6923" width="13.5703125" style="23" customWidth="1"/>
    <col min="6924" max="6924" width="11.5703125" style="23" bestFit="1" customWidth="1"/>
    <col min="6925" max="6925" width="14.140625" style="23" customWidth="1"/>
    <col min="6926" max="6926" width="12.42578125" style="23" bestFit="1" customWidth="1"/>
    <col min="6927" max="7164" width="10.42578125" style="23"/>
    <col min="7165" max="7165" width="55.7109375" style="23" customWidth="1"/>
    <col min="7166" max="7166" width="10.42578125" style="23"/>
    <col min="7167" max="7167" width="12.42578125" style="23" customWidth="1"/>
    <col min="7168" max="7169" width="11.42578125" style="23" bestFit="1" customWidth="1"/>
    <col min="7170" max="7170" width="10.140625" style="23" customWidth="1"/>
    <col min="7171" max="7171" width="10.28515625" style="23" customWidth="1"/>
    <col min="7172" max="7172" width="12.42578125" style="23" customWidth="1"/>
    <col min="7173" max="7173" width="11.140625" style="23" customWidth="1"/>
    <col min="7174" max="7174" width="11.42578125" style="23" bestFit="1" customWidth="1"/>
    <col min="7175" max="7175" width="10.42578125" style="23"/>
    <col min="7176" max="7176" width="10.28515625" style="23" customWidth="1"/>
    <col min="7177" max="7177" width="12.42578125" style="23" customWidth="1"/>
    <col min="7178" max="7178" width="12.28515625" style="23" customWidth="1"/>
    <col min="7179" max="7179" width="13.5703125" style="23" customWidth="1"/>
    <col min="7180" max="7180" width="11.5703125" style="23" bestFit="1" customWidth="1"/>
    <col min="7181" max="7181" width="14.140625" style="23" customWidth="1"/>
    <col min="7182" max="7182" width="12.42578125" style="23" bestFit="1" customWidth="1"/>
    <col min="7183" max="7420" width="10.42578125" style="23"/>
    <col min="7421" max="7421" width="55.7109375" style="23" customWidth="1"/>
    <col min="7422" max="7422" width="10.42578125" style="23"/>
    <col min="7423" max="7423" width="12.42578125" style="23" customWidth="1"/>
    <col min="7424" max="7425" width="11.42578125" style="23" bestFit="1" customWidth="1"/>
    <col min="7426" max="7426" width="10.140625" style="23" customWidth="1"/>
    <col min="7427" max="7427" width="10.28515625" style="23" customWidth="1"/>
    <col min="7428" max="7428" width="12.42578125" style="23" customWidth="1"/>
    <col min="7429" max="7429" width="11.140625" style="23" customWidth="1"/>
    <col min="7430" max="7430" width="11.42578125" style="23" bestFit="1" customWidth="1"/>
    <col min="7431" max="7431" width="10.42578125" style="23"/>
    <col min="7432" max="7432" width="10.28515625" style="23" customWidth="1"/>
    <col min="7433" max="7433" width="12.42578125" style="23" customWidth="1"/>
    <col min="7434" max="7434" width="12.28515625" style="23" customWidth="1"/>
    <col min="7435" max="7435" width="13.5703125" style="23" customWidth="1"/>
    <col min="7436" max="7436" width="11.5703125" style="23" bestFit="1" customWidth="1"/>
    <col min="7437" max="7437" width="14.140625" style="23" customWidth="1"/>
    <col min="7438" max="7438" width="12.42578125" style="23" bestFit="1" customWidth="1"/>
    <col min="7439" max="7676" width="10.42578125" style="23"/>
    <col min="7677" max="7677" width="55.7109375" style="23" customWidth="1"/>
    <col min="7678" max="7678" width="10.42578125" style="23"/>
    <col min="7679" max="7679" width="12.42578125" style="23" customWidth="1"/>
    <col min="7680" max="7681" width="11.42578125" style="23" bestFit="1" customWidth="1"/>
    <col min="7682" max="7682" width="10.140625" style="23" customWidth="1"/>
    <col min="7683" max="7683" width="10.28515625" style="23" customWidth="1"/>
    <col min="7684" max="7684" width="12.42578125" style="23" customWidth="1"/>
    <col min="7685" max="7685" width="11.140625" style="23" customWidth="1"/>
    <col min="7686" max="7686" width="11.42578125" style="23" bestFit="1" customWidth="1"/>
    <col min="7687" max="7687" width="10.42578125" style="23"/>
    <col min="7688" max="7688" width="10.28515625" style="23" customWidth="1"/>
    <col min="7689" max="7689" width="12.42578125" style="23" customWidth="1"/>
    <col min="7690" max="7690" width="12.28515625" style="23" customWidth="1"/>
    <col min="7691" max="7691" width="13.5703125" style="23" customWidth="1"/>
    <col min="7692" max="7692" width="11.5703125" style="23" bestFit="1" customWidth="1"/>
    <col min="7693" max="7693" width="14.140625" style="23" customWidth="1"/>
    <col min="7694" max="7694" width="12.42578125" style="23" bestFit="1" customWidth="1"/>
    <col min="7695" max="7932" width="10.42578125" style="23"/>
    <col min="7933" max="7933" width="55.7109375" style="23" customWidth="1"/>
    <col min="7934" max="7934" width="10.42578125" style="23"/>
    <col min="7935" max="7935" width="12.42578125" style="23" customWidth="1"/>
    <col min="7936" max="7937" width="11.42578125" style="23" bestFit="1" customWidth="1"/>
    <col min="7938" max="7938" width="10.140625" style="23" customWidth="1"/>
    <col min="7939" max="7939" width="10.28515625" style="23" customWidth="1"/>
    <col min="7940" max="7940" width="12.42578125" style="23" customWidth="1"/>
    <col min="7941" max="7941" width="11.140625" style="23" customWidth="1"/>
    <col min="7942" max="7942" width="11.42578125" style="23" bestFit="1" customWidth="1"/>
    <col min="7943" max="7943" width="10.42578125" style="23"/>
    <col min="7944" max="7944" width="10.28515625" style="23" customWidth="1"/>
    <col min="7945" max="7945" width="12.42578125" style="23" customWidth="1"/>
    <col min="7946" max="7946" width="12.28515625" style="23" customWidth="1"/>
    <col min="7947" max="7947" width="13.5703125" style="23" customWidth="1"/>
    <col min="7948" max="7948" width="11.5703125" style="23" bestFit="1" customWidth="1"/>
    <col min="7949" max="7949" width="14.140625" style="23" customWidth="1"/>
    <col min="7950" max="7950" width="12.42578125" style="23" bestFit="1" customWidth="1"/>
    <col min="7951" max="8188" width="10.42578125" style="23"/>
    <col min="8189" max="8189" width="55.7109375" style="23" customWidth="1"/>
    <col min="8190" max="8190" width="10.42578125" style="23"/>
    <col min="8191" max="8191" width="12.42578125" style="23" customWidth="1"/>
    <col min="8192" max="8193" width="11.42578125" style="23" bestFit="1" customWidth="1"/>
    <col min="8194" max="8194" width="10.140625" style="23" customWidth="1"/>
    <col min="8195" max="8195" width="10.28515625" style="23" customWidth="1"/>
    <col min="8196" max="8196" width="12.42578125" style="23" customWidth="1"/>
    <col min="8197" max="8197" width="11.140625" style="23" customWidth="1"/>
    <col min="8198" max="8198" width="11.42578125" style="23" bestFit="1" customWidth="1"/>
    <col min="8199" max="8199" width="10.42578125" style="23"/>
    <col min="8200" max="8200" width="10.28515625" style="23" customWidth="1"/>
    <col min="8201" max="8201" width="12.42578125" style="23" customWidth="1"/>
    <col min="8202" max="8202" width="12.28515625" style="23" customWidth="1"/>
    <col min="8203" max="8203" width="13.5703125" style="23" customWidth="1"/>
    <col min="8204" max="8204" width="11.5703125" style="23" bestFit="1" customWidth="1"/>
    <col min="8205" max="8205" width="14.140625" style="23" customWidth="1"/>
    <col min="8206" max="8206" width="12.42578125" style="23" bestFit="1" customWidth="1"/>
    <col min="8207" max="8444" width="10.42578125" style="23"/>
    <col min="8445" max="8445" width="55.7109375" style="23" customWidth="1"/>
    <col min="8446" max="8446" width="10.42578125" style="23"/>
    <col min="8447" max="8447" width="12.42578125" style="23" customWidth="1"/>
    <col min="8448" max="8449" width="11.42578125" style="23" bestFit="1" customWidth="1"/>
    <col min="8450" max="8450" width="10.140625" style="23" customWidth="1"/>
    <col min="8451" max="8451" width="10.28515625" style="23" customWidth="1"/>
    <col min="8452" max="8452" width="12.42578125" style="23" customWidth="1"/>
    <col min="8453" max="8453" width="11.140625" style="23" customWidth="1"/>
    <col min="8454" max="8454" width="11.42578125" style="23" bestFit="1" customWidth="1"/>
    <col min="8455" max="8455" width="10.42578125" style="23"/>
    <col min="8456" max="8456" width="10.28515625" style="23" customWidth="1"/>
    <col min="8457" max="8457" width="12.42578125" style="23" customWidth="1"/>
    <col min="8458" max="8458" width="12.28515625" style="23" customWidth="1"/>
    <col min="8459" max="8459" width="13.5703125" style="23" customWidth="1"/>
    <col min="8460" max="8460" width="11.5703125" style="23" bestFit="1" customWidth="1"/>
    <col min="8461" max="8461" width="14.140625" style="23" customWidth="1"/>
    <col min="8462" max="8462" width="12.42578125" style="23" bestFit="1" customWidth="1"/>
    <col min="8463" max="8700" width="10.42578125" style="23"/>
    <col min="8701" max="8701" width="55.7109375" style="23" customWidth="1"/>
    <col min="8702" max="8702" width="10.42578125" style="23"/>
    <col min="8703" max="8703" width="12.42578125" style="23" customWidth="1"/>
    <col min="8704" max="8705" width="11.42578125" style="23" bestFit="1" customWidth="1"/>
    <col min="8706" max="8706" width="10.140625" style="23" customWidth="1"/>
    <col min="8707" max="8707" width="10.28515625" style="23" customWidth="1"/>
    <col min="8708" max="8708" width="12.42578125" style="23" customWidth="1"/>
    <col min="8709" max="8709" width="11.140625" style="23" customWidth="1"/>
    <col min="8710" max="8710" width="11.42578125" style="23" bestFit="1" customWidth="1"/>
    <col min="8711" max="8711" width="10.42578125" style="23"/>
    <col min="8712" max="8712" width="10.28515625" style="23" customWidth="1"/>
    <col min="8713" max="8713" width="12.42578125" style="23" customWidth="1"/>
    <col min="8714" max="8714" width="12.28515625" style="23" customWidth="1"/>
    <col min="8715" max="8715" width="13.5703125" style="23" customWidth="1"/>
    <col min="8716" max="8716" width="11.5703125" style="23" bestFit="1" customWidth="1"/>
    <col min="8717" max="8717" width="14.140625" style="23" customWidth="1"/>
    <col min="8718" max="8718" width="12.42578125" style="23" bestFit="1" customWidth="1"/>
    <col min="8719" max="8956" width="10.42578125" style="23"/>
    <col min="8957" max="8957" width="55.7109375" style="23" customWidth="1"/>
    <col min="8958" max="8958" width="10.42578125" style="23"/>
    <col min="8959" max="8959" width="12.42578125" style="23" customWidth="1"/>
    <col min="8960" max="8961" width="11.42578125" style="23" bestFit="1" customWidth="1"/>
    <col min="8962" max="8962" width="10.140625" style="23" customWidth="1"/>
    <col min="8963" max="8963" width="10.28515625" style="23" customWidth="1"/>
    <col min="8964" max="8964" width="12.42578125" style="23" customWidth="1"/>
    <col min="8965" max="8965" width="11.140625" style="23" customWidth="1"/>
    <col min="8966" max="8966" width="11.42578125" style="23" bestFit="1" customWidth="1"/>
    <col min="8967" max="8967" width="10.42578125" style="23"/>
    <col min="8968" max="8968" width="10.28515625" style="23" customWidth="1"/>
    <col min="8969" max="8969" width="12.42578125" style="23" customWidth="1"/>
    <col min="8970" max="8970" width="12.28515625" style="23" customWidth="1"/>
    <col min="8971" max="8971" width="13.5703125" style="23" customWidth="1"/>
    <col min="8972" max="8972" width="11.5703125" style="23" bestFit="1" customWidth="1"/>
    <col min="8973" max="8973" width="14.140625" style="23" customWidth="1"/>
    <col min="8974" max="8974" width="12.42578125" style="23" bestFit="1" customWidth="1"/>
    <col min="8975" max="9212" width="10.42578125" style="23"/>
    <col min="9213" max="9213" width="55.7109375" style="23" customWidth="1"/>
    <col min="9214" max="9214" width="10.42578125" style="23"/>
    <col min="9215" max="9215" width="12.42578125" style="23" customWidth="1"/>
    <col min="9216" max="9217" width="11.42578125" style="23" bestFit="1" customWidth="1"/>
    <col min="9218" max="9218" width="10.140625" style="23" customWidth="1"/>
    <col min="9219" max="9219" width="10.28515625" style="23" customWidth="1"/>
    <col min="9220" max="9220" width="12.42578125" style="23" customWidth="1"/>
    <col min="9221" max="9221" width="11.140625" style="23" customWidth="1"/>
    <col min="9222" max="9222" width="11.42578125" style="23" bestFit="1" customWidth="1"/>
    <col min="9223" max="9223" width="10.42578125" style="23"/>
    <col min="9224" max="9224" width="10.28515625" style="23" customWidth="1"/>
    <col min="9225" max="9225" width="12.42578125" style="23" customWidth="1"/>
    <col min="9226" max="9226" width="12.28515625" style="23" customWidth="1"/>
    <col min="9227" max="9227" width="13.5703125" style="23" customWidth="1"/>
    <col min="9228" max="9228" width="11.5703125" style="23" bestFit="1" customWidth="1"/>
    <col min="9229" max="9229" width="14.140625" style="23" customWidth="1"/>
    <col min="9230" max="9230" width="12.42578125" style="23" bestFit="1" customWidth="1"/>
    <col min="9231" max="9468" width="10.42578125" style="23"/>
    <col min="9469" max="9469" width="55.7109375" style="23" customWidth="1"/>
    <col min="9470" max="9470" width="10.42578125" style="23"/>
    <col min="9471" max="9471" width="12.42578125" style="23" customWidth="1"/>
    <col min="9472" max="9473" width="11.42578125" style="23" bestFit="1" customWidth="1"/>
    <col min="9474" max="9474" width="10.140625" style="23" customWidth="1"/>
    <col min="9475" max="9475" width="10.28515625" style="23" customWidth="1"/>
    <col min="9476" max="9476" width="12.42578125" style="23" customWidth="1"/>
    <col min="9477" max="9477" width="11.140625" style="23" customWidth="1"/>
    <col min="9478" max="9478" width="11.42578125" style="23" bestFit="1" customWidth="1"/>
    <col min="9479" max="9479" width="10.42578125" style="23"/>
    <col min="9480" max="9480" width="10.28515625" style="23" customWidth="1"/>
    <col min="9481" max="9481" width="12.42578125" style="23" customWidth="1"/>
    <col min="9482" max="9482" width="12.28515625" style="23" customWidth="1"/>
    <col min="9483" max="9483" width="13.5703125" style="23" customWidth="1"/>
    <col min="9484" max="9484" width="11.5703125" style="23" bestFit="1" customWidth="1"/>
    <col min="9485" max="9485" width="14.140625" style="23" customWidth="1"/>
    <col min="9486" max="9486" width="12.42578125" style="23" bestFit="1" customWidth="1"/>
    <col min="9487" max="9724" width="10.42578125" style="23"/>
    <col min="9725" max="9725" width="55.7109375" style="23" customWidth="1"/>
    <col min="9726" max="9726" width="10.42578125" style="23"/>
    <col min="9727" max="9727" width="12.42578125" style="23" customWidth="1"/>
    <col min="9728" max="9729" width="11.42578125" style="23" bestFit="1" customWidth="1"/>
    <col min="9730" max="9730" width="10.140625" style="23" customWidth="1"/>
    <col min="9731" max="9731" width="10.28515625" style="23" customWidth="1"/>
    <col min="9732" max="9732" width="12.42578125" style="23" customWidth="1"/>
    <col min="9733" max="9733" width="11.140625" style="23" customWidth="1"/>
    <col min="9734" max="9734" width="11.42578125" style="23" bestFit="1" customWidth="1"/>
    <col min="9735" max="9735" width="10.42578125" style="23"/>
    <col min="9736" max="9736" width="10.28515625" style="23" customWidth="1"/>
    <col min="9737" max="9737" width="12.42578125" style="23" customWidth="1"/>
    <col min="9738" max="9738" width="12.28515625" style="23" customWidth="1"/>
    <col min="9739" max="9739" width="13.5703125" style="23" customWidth="1"/>
    <col min="9740" max="9740" width="11.5703125" style="23" bestFit="1" customWidth="1"/>
    <col min="9741" max="9741" width="14.140625" style="23" customWidth="1"/>
    <col min="9742" max="9742" width="12.42578125" style="23" bestFit="1" customWidth="1"/>
    <col min="9743" max="9980" width="10.42578125" style="23"/>
    <col min="9981" max="9981" width="55.7109375" style="23" customWidth="1"/>
    <col min="9982" max="9982" width="10.42578125" style="23"/>
    <col min="9983" max="9983" width="12.42578125" style="23" customWidth="1"/>
    <col min="9984" max="9985" width="11.42578125" style="23" bestFit="1" customWidth="1"/>
    <col min="9986" max="9986" width="10.140625" style="23" customWidth="1"/>
    <col min="9987" max="9987" width="10.28515625" style="23" customWidth="1"/>
    <col min="9988" max="9988" width="12.42578125" style="23" customWidth="1"/>
    <col min="9989" max="9989" width="11.140625" style="23" customWidth="1"/>
    <col min="9990" max="9990" width="11.42578125" style="23" bestFit="1" customWidth="1"/>
    <col min="9991" max="9991" width="10.42578125" style="23"/>
    <col min="9992" max="9992" width="10.28515625" style="23" customWidth="1"/>
    <col min="9993" max="9993" width="12.42578125" style="23" customWidth="1"/>
    <col min="9994" max="9994" width="12.28515625" style="23" customWidth="1"/>
    <col min="9995" max="9995" width="13.5703125" style="23" customWidth="1"/>
    <col min="9996" max="9996" width="11.5703125" style="23" bestFit="1" customWidth="1"/>
    <col min="9997" max="9997" width="14.140625" style="23" customWidth="1"/>
    <col min="9998" max="9998" width="12.42578125" style="23" bestFit="1" customWidth="1"/>
    <col min="9999" max="10236" width="10.42578125" style="23"/>
    <col min="10237" max="10237" width="55.7109375" style="23" customWidth="1"/>
    <col min="10238" max="10238" width="10.42578125" style="23"/>
    <col min="10239" max="10239" width="12.42578125" style="23" customWidth="1"/>
    <col min="10240" max="10241" width="11.42578125" style="23" bestFit="1" customWidth="1"/>
    <col min="10242" max="10242" width="10.140625" style="23" customWidth="1"/>
    <col min="10243" max="10243" width="10.28515625" style="23" customWidth="1"/>
    <col min="10244" max="10244" width="12.42578125" style="23" customWidth="1"/>
    <col min="10245" max="10245" width="11.140625" style="23" customWidth="1"/>
    <col min="10246" max="10246" width="11.42578125" style="23" bestFit="1" customWidth="1"/>
    <col min="10247" max="10247" width="10.42578125" style="23"/>
    <col min="10248" max="10248" width="10.28515625" style="23" customWidth="1"/>
    <col min="10249" max="10249" width="12.42578125" style="23" customWidth="1"/>
    <col min="10250" max="10250" width="12.28515625" style="23" customWidth="1"/>
    <col min="10251" max="10251" width="13.5703125" style="23" customWidth="1"/>
    <col min="10252" max="10252" width="11.5703125" style="23" bestFit="1" customWidth="1"/>
    <col min="10253" max="10253" width="14.140625" style="23" customWidth="1"/>
    <col min="10254" max="10254" width="12.42578125" style="23" bestFit="1" customWidth="1"/>
    <col min="10255" max="10492" width="10.42578125" style="23"/>
    <col min="10493" max="10493" width="55.7109375" style="23" customWidth="1"/>
    <col min="10494" max="10494" width="10.42578125" style="23"/>
    <col min="10495" max="10495" width="12.42578125" style="23" customWidth="1"/>
    <col min="10496" max="10497" width="11.42578125" style="23" bestFit="1" customWidth="1"/>
    <col min="10498" max="10498" width="10.140625" style="23" customWidth="1"/>
    <col min="10499" max="10499" width="10.28515625" style="23" customWidth="1"/>
    <col min="10500" max="10500" width="12.42578125" style="23" customWidth="1"/>
    <col min="10501" max="10501" width="11.140625" style="23" customWidth="1"/>
    <col min="10502" max="10502" width="11.42578125" style="23" bestFit="1" customWidth="1"/>
    <col min="10503" max="10503" width="10.42578125" style="23"/>
    <col min="10504" max="10504" width="10.28515625" style="23" customWidth="1"/>
    <col min="10505" max="10505" width="12.42578125" style="23" customWidth="1"/>
    <col min="10506" max="10506" width="12.28515625" style="23" customWidth="1"/>
    <col min="10507" max="10507" width="13.5703125" style="23" customWidth="1"/>
    <col min="10508" max="10508" width="11.5703125" style="23" bestFit="1" customWidth="1"/>
    <col min="10509" max="10509" width="14.140625" style="23" customWidth="1"/>
    <col min="10510" max="10510" width="12.42578125" style="23" bestFit="1" customWidth="1"/>
    <col min="10511" max="10748" width="10.42578125" style="23"/>
    <col min="10749" max="10749" width="55.7109375" style="23" customWidth="1"/>
    <col min="10750" max="10750" width="10.42578125" style="23"/>
    <col min="10751" max="10751" width="12.42578125" style="23" customWidth="1"/>
    <col min="10752" max="10753" width="11.42578125" style="23" bestFit="1" customWidth="1"/>
    <col min="10754" max="10754" width="10.140625" style="23" customWidth="1"/>
    <col min="10755" max="10755" width="10.28515625" style="23" customWidth="1"/>
    <col min="10756" max="10756" width="12.42578125" style="23" customWidth="1"/>
    <col min="10757" max="10757" width="11.140625" style="23" customWidth="1"/>
    <col min="10758" max="10758" width="11.42578125" style="23" bestFit="1" customWidth="1"/>
    <col min="10759" max="10759" width="10.42578125" style="23"/>
    <col min="10760" max="10760" width="10.28515625" style="23" customWidth="1"/>
    <col min="10761" max="10761" width="12.42578125" style="23" customWidth="1"/>
    <col min="10762" max="10762" width="12.28515625" style="23" customWidth="1"/>
    <col min="10763" max="10763" width="13.5703125" style="23" customWidth="1"/>
    <col min="10764" max="10764" width="11.5703125" style="23" bestFit="1" customWidth="1"/>
    <col min="10765" max="10765" width="14.140625" style="23" customWidth="1"/>
    <col min="10766" max="10766" width="12.42578125" style="23" bestFit="1" customWidth="1"/>
    <col min="10767" max="11004" width="10.42578125" style="23"/>
    <col min="11005" max="11005" width="55.7109375" style="23" customWidth="1"/>
    <col min="11006" max="11006" width="10.42578125" style="23"/>
    <col min="11007" max="11007" width="12.42578125" style="23" customWidth="1"/>
    <col min="11008" max="11009" width="11.42578125" style="23" bestFit="1" customWidth="1"/>
    <col min="11010" max="11010" width="10.140625" style="23" customWidth="1"/>
    <col min="11011" max="11011" width="10.28515625" style="23" customWidth="1"/>
    <col min="11012" max="11012" width="12.42578125" style="23" customWidth="1"/>
    <col min="11013" max="11013" width="11.140625" style="23" customWidth="1"/>
    <col min="11014" max="11014" width="11.42578125" style="23" bestFit="1" customWidth="1"/>
    <col min="11015" max="11015" width="10.42578125" style="23"/>
    <col min="11016" max="11016" width="10.28515625" style="23" customWidth="1"/>
    <col min="11017" max="11017" width="12.42578125" style="23" customWidth="1"/>
    <col min="11018" max="11018" width="12.28515625" style="23" customWidth="1"/>
    <col min="11019" max="11019" width="13.5703125" style="23" customWidth="1"/>
    <col min="11020" max="11020" width="11.5703125" style="23" bestFit="1" customWidth="1"/>
    <col min="11021" max="11021" width="14.140625" style="23" customWidth="1"/>
    <col min="11022" max="11022" width="12.42578125" style="23" bestFit="1" customWidth="1"/>
    <col min="11023" max="11260" width="10.42578125" style="23"/>
    <col min="11261" max="11261" width="55.7109375" style="23" customWidth="1"/>
    <col min="11262" max="11262" width="10.42578125" style="23"/>
    <col min="11263" max="11263" width="12.42578125" style="23" customWidth="1"/>
    <col min="11264" max="11265" width="11.42578125" style="23" bestFit="1" customWidth="1"/>
    <col min="11266" max="11266" width="10.140625" style="23" customWidth="1"/>
    <col min="11267" max="11267" width="10.28515625" style="23" customWidth="1"/>
    <col min="11268" max="11268" width="12.42578125" style="23" customWidth="1"/>
    <col min="11269" max="11269" width="11.140625" style="23" customWidth="1"/>
    <col min="11270" max="11270" width="11.42578125" style="23" bestFit="1" customWidth="1"/>
    <col min="11271" max="11271" width="10.42578125" style="23"/>
    <col min="11272" max="11272" width="10.28515625" style="23" customWidth="1"/>
    <col min="11273" max="11273" width="12.42578125" style="23" customWidth="1"/>
    <col min="11274" max="11274" width="12.28515625" style="23" customWidth="1"/>
    <col min="11275" max="11275" width="13.5703125" style="23" customWidth="1"/>
    <col min="11276" max="11276" width="11.5703125" style="23" bestFit="1" customWidth="1"/>
    <col min="11277" max="11277" width="14.140625" style="23" customWidth="1"/>
    <col min="11278" max="11278" width="12.42578125" style="23" bestFit="1" customWidth="1"/>
    <col min="11279" max="11516" width="10.42578125" style="23"/>
    <col min="11517" max="11517" width="55.7109375" style="23" customWidth="1"/>
    <col min="11518" max="11518" width="10.42578125" style="23"/>
    <col min="11519" max="11519" width="12.42578125" style="23" customWidth="1"/>
    <col min="11520" max="11521" width="11.42578125" style="23" bestFit="1" customWidth="1"/>
    <col min="11522" max="11522" width="10.140625" style="23" customWidth="1"/>
    <col min="11523" max="11523" width="10.28515625" style="23" customWidth="1"/>
    <col min="11524" max="11524" width="12.42578125" style="23" customWidth="1"/>
    <col min="11525" max="11525" width="11.140625" style="23" customWidth="1"/>
    <col min="11526" max="11526" width="11.42578125" style="23" bestFit="1" customWidth="1"/>
    <col min="11527" max="11527" width="10.42578125" style="23"/>
    <col min="11528" max="11528" width="10.28515625" style="23" customWidth="1"/>
    <col min="11529" max="11529" width="12.42578125" style="23" customWidth="1"/>
    <col min="11530" max="11530" width="12.28515625" style="23" customWidth="1"/>
    <col min="11531" max="11531" width="13.5703125" style="23" customWidth="1"/>
    <col min="11532" max="11532" width="11.5703125" style="23" bestFit="1" customWidth="1"/>
    <col min="11533" max="11533" width="14.140625" style="23" customWidth="1"/>
    <col min="11534" max="11534" width="12.42578125" style="23" bestFit="1" customWidth="1"/>
    <col min="11535" max="11772" width="10.42578125" style="23"/>
    <col min="11773" max="11773" width="55.7109375" style="23" customWidth="1"/>
    <col min="11774" max="11774" width="10.42578125" style="23"/>
    <col min="11775" max="11775" width="12.42578125" style="23" customWidth="1"/>
    <col min="11776" max="11777" width="11.42578125" style="23" bestFit="1" customWidth="1"/>
    <col min="11778" max="11778" width="10.140625" style="23" customWidth="1"/>
    <col min="11779" max="11779" width="10.28515625" style="23" customWidth="1"/>
    <col min="11780" max="11780" width="12.42578125" style="23" customWidth="1"/>
    <col min="11781" max="11781" width="11.140625" style="23" customWidth="1"/>
    <col min="11782" max="11782" width="11.42578125" style="23" bestFit="1" customWidth="1"/>
    <col min="11783" max="11783" width="10.42578125" style="23"/>
    <col min="11784" max="11784" width="10.28515625" style="23" customWidth="1"/>
    <col min="11785" max="11785" width="12.42578125" style="23" customWidth="1"/>
    <col min="11786" max="11786" width="12.28515625" style="23" customWidth="1"/>
    <col min="11787" max="11787" width="13.5703125" style="23" customWidth="1"/>
    <col min="11788" max="11788" width="11.5703125" style="23" bestFit="1" customWidth="1"/>
    <col min="11789" max="11789" width="14.140625" style="23" customWidth="1"/>
    <col min="11790" max="11790" width="12.42578125" style="23" bestFit="1" customWidth="1"/>
    <col min="11791" max="12028" width="10.42578125" style="23"/>
    <col min="12029" max="12029" width="55.7109375" style="23" customWidth="1"/>
    <col min="12030" max="12030" width="10.42578125" style="23"/>
    <col min="12031" max="12031" width="12.42578125" style="23" customWidth="1"/>
    <col min="12032" max="12033" width="11.42578125" style="23" bestFit="1" customWidth="1"/>
    <col min="12034" max="12034" width="10.140625" style="23" customWidth="1"/>
    <col min="12035" max="12035" width="10.28515625" style="23" customWidth="1"/>
    <col min="12036" max="12036" width="12.42578125" style="23" customWidth="1"/>
    <col min="12037" max="12037" width="11.140625" style="23" customWidth="1"/>
    <col min="12038" max="12038" width="11.42578125" style="23" bestFit="1" customWidth="1"/>
    <col min="12039" max="12039" width="10.42578125" style="23"/>
    <col min="12040" max="12040" width="10.28515625" style="23" customWidth="1"/>
    <col min="12041" max="12041" width="12.42578125" style="23" customWidth="1"/>
    <col min="12042" max="12042" width="12.28515625" style="23" customWidth="1"/>
    <col min="12043" max="12043" width="13.5703125" style="23" customWidth="1"/>
    <col min="12044" max="12044" width="11.5703125" style="23" bestFit="1" customWidth="1"/>
    <col min="12045" max="12045" width="14.140625" style="23" customWidth="1"/>
    <col min="12046" max="12046" width="12.42578125" style="23" bestFit="1" customWidth="1"/>
    <col min="12047" max="12284" width="10.42578125" style="23"/>
    <col min="12285" max="12285" width="55.7109375" style="23" customWidth="1"/>
    <col min="12286" max="12286" width="10.42578125" style="23"/>
    <col min="12287" max="12287" width="12.42578125" style="23" customWidth="1"/>
    <col min="12288" max="12289" width="11.42578125" style="23" bestFit="1" customWidth="1"/>
    <col min="12290" max="12290" width="10.140625" style="23" customWidth="1"/>
    <col min="12291" max="12291" width="10.28515625" style="23" customWidth="1"/>
    <col min="12292" max="12292" width="12.42578125" style="23" customWidth="1"/>
    <col min="12293" max="12293" width="11.140625" style="23" customWidth="1"/>
    <col min="12294" max="12294" width="11.42578125" style="23" bestFit="1" customWidth="1"/>
    <col min="12295" max="12295" width="10.42578125" style="23"/>
    <col min="12296" max="12296" width="10.28515625" style="23" customWidth="1"/>
    <col min="12297" max="12297" width="12.42578125" style="23" customWidth="1"/>
    <col min="12298" max="12298" width="12.28515625" style="23" customWidth="1"/>
    <col min="12299" max="12299" width="13.5703125" style="23" customWidth="1"/>
    <col min="12300" max="12300" width="11.5703125" style="23" bestFit="1" customWidth="1"/>
    <col min="12301" max="12301" width="14.140625" style="23" customWidth="1"/>
    <col min="12302" max="12302" width="12.42578125" style="23" bestFit="1" customWidth="1"/>
    <col min="12303" max="12540" width="10.42578125" style="23"/>
    <col min="12541" max="12541" width="55.7109375" style="23" customWidth="1"/>
    <col min="12542" max="12542" width="10.42578125" style="23"/>
    <col min="12543" max="12543" width="12.42578125" style="23" customWidth="1"/>
    <col min="12544" max="12545" width="11.42578125" style="23" bestFit="1" customWidth="1"/>
    <col min="12546" max="12546" width="10.140625" style="23" customWidth="1"/>
    <col min="12547" max="12547" width="10.28515625" style="23" customWidth="1"/>
    <col min="12548" max="12548" width="12.42578125" style="23" customWidth="1"/>
    <col min="12549" max="12549" width="11.140625" style="23" customWidth="1"/>
    <col min="12550" max="12550" width="11.42578125" style="23" bestFit="1" customWidth="1"/>
    <col min="12551" max="12551" width="10.42578125" style="23"/>
    <col min="12552" max="12552" width="10.28515625" style="23" customWidth="1"/>
    <col min="12553" max="12553" width="12.42578125" style="23" customWidth="1"/>
    <col min="12554" max="12554" width="12.28515625" style="23" customWidth="1"/>
    <col min="12555" max="12555" width="13.5703125" style="23" customWidth="1"/>
    <col min="12556" max="12556" width="11.5703125" style="23" bestFit="1" customWidth="1"/>
    <col min="12557" max="12557" width="14.140625" style="23" customWidth="1"/>
    <col min="12558" max="12558" width="12.42578125" style="23" bestFit="1" customWidth="1"/>
    <col min="12559" max="12796" width="10.42578125" style="23"/>
    <col min="12797" max="12797" width="55.7109375" style="23" customWidth="1"/>
    <col min="12798" max="12798" width="10.42578125" style="23"/>
    <col min="12799" max="12799" width="12.42578125" style="23" customWidth="1"/>
    <col min="12800" max="12801" width="11.42578125" style="23" bestFit="1" customWidth="1"/>
    <col min="12802" max="12802" width="10.140625" style="23" customWidth="1"/>
    <col min="12803" max="12803" width="10.28515625" style="23" customWidth="1"/>
    <col min="12804" max="12804" width="12.42578125" style="23" customWidth="1"/>
    <col min="12805" max="12805" width="11.140625" style="23" customWidth="1"/>
    <col min="12806" max="12806" width="11.42578125" style="23" bestFit="1" customWidth="1"/>
    <col min="12807" max="12807" width="10.42578125" style="23"/>
    <col min="12808" max="12808" width="10.28515625" style="23" customWidth="1"/>
    <col min="12809" max="12809" width="12.42578125" style="23" customWidth="1"/>
    <col min="12810" max="12810" width="12.28515625" style="23" customWidth="1"/>
    <col min="12811" max="12811" width="13.5703125" style="23" customWidth="1"/>
    <col min="12812" max="12812" width="11.5703125" style="23" bestFit="1" customWidth="1"/>
    <col min="12813" max="12813" width="14.140625" style="23" customWidth="1"/>
    <col min="12814" max="12814" width="12.42578125" style="23" bestFit="1" customWidth="1"/>
    <col min="12815" max="13052" width="10.42578125" style="23"/>
    <col min="13053" max="13053" width="55.7109375" style="23" customWidth="1"/>
    <col min="13054" max="13054" width="10.42578125" style="23"/>
    <col min="13055" max="13055" width="12.42578125" style="23" customWidth="1"/>
    <col min="13056" max="13057" width="11.42578125" style="23" bestFit="1" customWidth="1"/>
    <col min="13058" max="13058" width="10.140625" style="23" customWidth="1"/>
    <col min="13059" max="13059" width="10.28515625" style="23" customWidth="1"/>
    <col min="13060" max="13060" width="12.42578125" style="23" customWidth="1"/>
    <col min="13061" max="13061" width="11.140625" style="23" customWidth="1"/>
    <col min="13062" max="13062" width="11.42578125" style="23" bestFit="1" customWidth="1"/>
    <col min="13063" max="13063" width="10.42578125" style="23"/>
    <col min="13064" max="13064" width="10.28515625" style="23" customWidth="1"/>
    <col min="13065" max="13065" width="12.42578125" style="23" customWidth="1"/>
    <col min="13066" max="13066" width="12.28515625" style="23" customWidth="1"/>
    <col min="13067" max="13067" width="13.5703125" style="23" customWidth="1"/>
    <col min="13068" max="13068" width="11.5703125" style="23" bestFit="1" customWidth="1"/>
    <col min="13069" max="13069" width="14.140625" style="23" customWidth="1"/>
    <col min="13070" max="13070" width="12.42578125" style="23" bestFit="1" customWidth="1"/>
    <col min="13071" max="13308" width="10.42578125" style="23"/>
    <col min="13309" max="13309" width="55.7109375" style="23" customWidth="1"/>
    <col min="13310" max="13310" width="10.42578125" style="23"/>
    <col min="13311" max="13311" width="12.42578125" style="23" customWidth="1"/>
    <col min="13312" max="13313" width="11.42578125" style="23" bestFit="1" customWidth="1"/>
    <col min="13314" max="13314" width="10.140625" style="23" customWidth="1"/>
    <col min="13315" max="13315" width="10.28515625" style="23" customWidth="1"/>
    <col min="13316" max="13316" width="12.42578125" style="23" customWidth="1"/>
    <col min="13317" max="13317" width="11.140625" style="23" customWidth="1"/>
    <col min="13318" max="13318" width="11.42578125" style="23" bestFit="1" customWidth="1"/>
    <col min="13319" max="13319" width="10.42578125" style="23"/>
    <col min="13320" max="13320" width="10.28515625" style="23" customWidth="1"/>
    <col min="13321" max="13321" width="12.42578125" style="23" customWidth="1"/>
    <col min="13322" max="13322" width="12.28515625" style="23" customWidth="1"/>
    <col min="13323" max="13323" width="13.5703125" style="23" customWidth="1"/>
    <col min="13324" max="13324" width="11.5703125" style="23" bestFit="1" customWidth="1"/>
    <col min="13325" max="13325" width="14.140625" style="23" customWidth="1"/>
    <col min="13326" max="13326" width="12.42578125" style="23" bestFit="1" customWidth="1"/>
    <col min="13327" max="13564" width="10.42578125" style="23"/>
    <col min="13565" max="13565" width="55.7109375" style="23" customWidth="1"/>
    <col min="13566" max="13566" width="10.42578125" style="23"/>
    <col min="13567" max="13567" width="12.42578125" style="23" customWidth="1"/>
    <col min="13568" max="13569" width="11.42578125" style="23" bestFit="1" customWidth="1"/>
    <col min="13570" max="13570" width="10.140625" style="23" customWidth="1"/>
    <col min="13571" max="13571" width="10.28515625" style="23" customWidth="1"/>
    <col min="13572" max="13572" width="12.42578125" style="23" customWidth="1"/>
    <col min="13573" max="13573" width="11.140625" style="23" customWidth="1"/>
    <col min="13574" max="13574" width="11.42578125" style="23" bestFit="1" customWidth="1"/>
    <col min="13575" max="13575" width="10.42578125" style="23"/>
    <col min="13576" max="13576" width="10.28515625" style="23" customWidth="1"/>
    <col min="13577" max="13577" width="12.42578125" style="23" customWidth="1"/>
    <col min="13578" max="13578" width="12.28515625" style="23" customWidth="1"/>
    <col min="13579" max="13579" width="13.5703125" style="23" customWidth="1"/>
    <col min="13580" max="13580" width="11.5703125" style="23" bestFit="1" customWidth="1"/>
    <col min="13581" max="13581" width="14.140625" style="23" customWidth="1"/>
    <col min="13582" max="13582" width="12.42578125" style="23" bestFit="1" customWidth="1"/>
    <col min="13583" max="13820" width="10.42578125" style="23"/>
    <col min="13821" max="13821" width="55.7109375" style="23" customWidth="1"/>
    <col min="13822" max="13822" width="10.42578125" style="23"/>
    <col min="13823" max="13823" width="12.42578125" style="23" customWidth="1"/>
    <col min="13824" max="13825" width="11.42578125" style="23" bestFit="1" customWidth="1"/>
    <col min="13826" max="13826" width="10.140625" style="23" customWidth="1"/>
    <col min="13827" max="13827" width="10.28515625" style="23" customWidth="1"/>
    <col min="13828" max="13828" width="12.42578125" style="23" customWidth="1"/>
    <col min="13829" max="13829" width="11.140625" style="23" customWidth="1"/>
    <col min="13830" max="13830" width="11.42578125" style="23" bestFit="1" customWidth="1"/>
    <col min="13831" max="13831" width="10.42578125" style="23"/>
    <col min="13832" max="13832" width="10.28515625" style="23" customWidth="1"/>
    <col min="13833" max="13833" width="12.42578125" style="23" customWidth="1"/>
    <col min="13834" max="13834" width="12.28515625" style="23" customWidth="1"/>
    <col min="13835" max="13835" width="13.5703125" style="23" customWidth="1"/>
    <col min="13836" max="13836" width="11.5703125" style="23" bestFit="1" customWidth="1"/>
    <col min="13837" max="13837" width="14.140625" style="23" customWidth="1"/>
    <col min="13838" max="13838" width="12.42578125" style="23" bestFit="1" customWidth="1"/>
    <col min="13839" max="14076" width="10.42578125" style="23"/>
    <col min="14077" max="14077" width="55.7109375" style="23" customWidth="1"/>
    <col min="14078" max="14078" width="10.42578125" style="23"/>
    <col min="14079" max="14079" width="12.42578125" style="23" customWidth="1"/>
    <col min="14080" max="14081" width="11.42578125" style="23" bestFit="1" customWidth="1"/>
    <col min="14082" max="14082" width="10.140625" style="23" customWidth="1"/>
    <col min="14083" max="14083" width="10.28515625" style="23" customWidth="1"/>
    <col min="14084" max="14084" width="12.42578125" style="23" customWidth="1"/>
    <col min="14085" max="14085" width="11.140625" style="23" customWidth="1"/>
    <col min="14086" max="14086" width="11.42578125" style="23" bestFit="1" customWidth="1"/>
    <col min="14087" max="14087" width="10.42578125" style="23"/>
    <col min="14088" max="14088" width="10.28515625" style="23" customWidth="1"/>
    <col min="14089" max="14089" width="12.42578125" style="23" customWidth="1"/>
    <col min="14090" max="14090" width="12.28515625" style="23" customWidth="1"/>
    <col min="14091" max="14091" width="13.5703125" style="23" customWidth="1"/>
    <col min="14092" max="14092" width="11.5703125" style="23" bestFit="1" customWidth="1"/>
    <col min="14093" max="14093" width="14.140625" style="23" customWidth="1"/>
    <col min="14094" max="14094" width="12.42578125" style="23" bestFit="1" customWidth="1"/>
    <col min="14095" max="14332" width="10.42578125" style="23"/>
    <col min="14333" max="14333" width="55.7109375" style="23" customWidth="1"/>
    <col min="14334" max="14334" width="10.42578125" style="23"/>
    <col min="14335" max="14335" width="12.42578125" style="23" customWidth="1"/>
    <col min="14336" max="14337" width="11.42578125" style="23" bestFit="1" customWidth="1"/>
    <col min="14338" max="14338" width="10.140625" style="23" customWidth="1"/>
    <col min="14339" max="14339" width="10.28515625" style="23" customWidth="1"/>
    <col min="14340" max="14340" width="12.42578125" style="23" customWidth="1"/>
    <col min="14341" max="14341" width="11.140625" style="23" customWidth="1"/>
    <col min="14342" max="14342" width="11.42578125" style="23" bestFit="1" customWidth="1"/>
    <col min="14343" max="14343" width="10.42578125" style="23"/>
    <col min="14344" max="14344" width="10.28515625" style="23" customWidth="1"/>
    <col min="14345" max="14345" width="12.42578125" style="23" customWidth="1"/>
    <col min="14346" max="14346" width="12.28515625" style="23" customWidth="1"/>
    <col min="14347" max="14347" width="13.5703125" style="23" customWidth="1"/>
    <col min="14348" max="14348" width="11.5703125" style="23" bestFit="1" customWidth="1"/>
    <col min="14349" max="14349" width="14.140625" style="23" customWidth="1"/>
    <col min="14350" max="14350" width="12.42578125" style="23" bestFit="1" customWidth="1"/>
    <col min="14351" max="14588" width="10.42578125" style="23"/>
    <col min="14589" max="14589" width="55.7109375" style="23" customWidth="1"/>
    <col min="14590" max="14590" width="10.42578125" style="23"/>
    <col min="14591" max="14591" width="12.42578125" style="23" customWidth="1"/>
    <col min="14592" max="14593" width="11.42578125" style="23" bestFit="1" customWidth="1"/>
    <col min="14594" max="14594" width="10.140625" style="23" customWidth="1"/>
    <col min="14595" max="14595" width="10.28515625" style="23" customWidth="1"/>
    <col min="14596" max="14596" width="12.42578125" style="23" customWidth="1"/>
    <col min="14597" max="14597" width="11.140625" style="23" customWidth="1"/>
    <col min="14598" max="14598" width="11.42578125" style="23" bestFit="1" customWidth="1"/>
    <col min="14599" max="14599" width="10.42578125" style="23"/>
    <col min="14600" max="14600" width="10.28515625" style="23" customWidth="1"/>
    <col min="14601" max="14601" width="12.42578125" style="23" customWidth="1"/>
    <col min="14602" max="14602" width="12.28515625" style="23" customWidth="1"/>
    <col min="14603" max="14603" width="13.5703125" style="23" customWidth="1"/>
    <col min="14604" max="14604" width="11.5703125" style="23" bestFit="1" customWidth="1"/>
    <col min="14605" max="14605" width="14.140625" style="23" customWidth="1"/>
    <col min="14606" max="14606" width="12.42578125" style="23" bestFit="1" customWidth="1"/>
    <col min="14607" max="14844" width="10.42578125" style="23"/>
    <col min="14845" max="14845" width="55.7109375" style="23" customWidth="1"/>
    <col min="14846" max="14846" width="10.42578125" style="23"/>
    <col min="14847" max="14847" width="12.42578125" style="23" customWidth="1"/>
    <col min="14848" max="14849" width="11.42578125" style="23" bestFit="1" customWidth="1"/>
    <col min="14850" max="14850" width="10.140625" style="23" customWidth="1"/>
    <col min="14851" max="14851" width="10.28515625" style="23" customWidth="1"/>
    <col min="14852" max="14852" width="12.42578125" style="23" customWidth="1"/>
    <col min="14853" max="14853" width="11.140625" style="23" customWidth="1"/>
    <col min="14854" max="14854" width="11.42578125" style="23" bestFit="1" customWidth="1"/>
    <col min="14855" max="14855" width="10.42578125" style="23"/>
    <col min="14856" max="14856" width="10.28515625" style="23" customWidth="1"/>
    <col min="14857" max="14857" width="12.42578125" style="23" customWidth="1"/>
    <col min="14858" max="14858" width="12.28515625" style="23" customWidth="1"/>
    <col min="14859" max="14859" width="13.5703125" style="23" customWidth="1"/>
    <col min="14860" max="14860" width="11.5703125" style="23" bestFit="1" customWidth="1"/>
    <col min="14861" max="14861" width="14.140625" style="23" customWidth="1"/>
    <col min="14862" max="14862" width="12.42578125" style="23" bestFit="1" customWidth="1"/>
    <col min="14863" max="15100" width="10.42578125" style="23"/>
    <col min="15101" max="15101" width="55.7109375" style="23" customWidth="1"/>
    <col min="15102" max="15102" width="10.42578125" style="23"/>
    <col min="15103" max="15103" width="12.42578125" style="23" customWidth="1"/>
    <col min="15104" max="15105" width="11.42578125" style="23" bestFit="1" customWidth="1"/>
    <col min="15106" max="15106" width="10.140625" style="23" customWidth="1"/>
    <col min="15107" max="15107" width="10.28515625" style="23" customWidth="1"/>
    <col min="15108" max="15108" width="12.42578125" style="23" customWidth="1"/>
    <col min="15109" max="15109" width="11.140625" style="23" customWidth="1"/>
    <col min="15110" max="15110" width="11.42578125" style="23" bestFit="1" customWidth="1"/>
    <col min="15111" max="15111" width="10.42578125" style="23"/>
    <col min="15112" max="15112" width="10.28515625" style="23" customWidth="1"/>
    <col min="15113" max="15113" width="12.42578125" style="23" customWidth="1"/>
    <col min="15114" max="15114" width="12.28515625" style="23" customWidth="1"/>
    <col min="15115" max="15115" width="13.5703125" style="23" customWidth="1"/>
    <col min="15116" max="15116" width="11.5703125" style="23" bestFit="1" customWidth="1"/>
    <col min="15117" max="15117" width="14.140625" style="23" customWidth="1"/>
    <col min="15118" max="15118" width="12.42578125" style="23" bestFit="1" customWidth="1"/>
    <col min="15119" max="15356" width="10.42578125" style="23"/>
    <col min="15357" max="15357" width="55.7109375" style="23" customWidth="1"/>
    <col min="15358" max="15358" width="10.42578125" style="23"/>
    <col min="15359" max="15359" width="12.42578125" style="23" customWidth="1"/>
    <col min="15360" max="15361" width="11.42578125" style="23" bestFit="1" customWidth="1"/>
    <col min="15362" max="15362" width="10.140625" style="23" customWidth="1"/>
    <col min="15363" max="15363" width="10.28515625" style="23" customWidth="1"/>
    <col min="15364" max="15364" width="12.42578125" style="23" customWidth="1"/>
    <col min="15365" max="15365" width="11.140625" style="23" customWidth="1"/>
    <col min="15366" max="15366" width="11.42578125" style="23" bestFit="1" customWidth="1"/>
    <col min="15367" max="15367" width="10.42578125" style="23"/>
    <col min="15368" max="15368" width="10.28515625" style="23" customWidth="1"/>
    <col min="15369" max="15369" width="12.42578125" style="23" customWidth="1"/>
    <col min="15370" max="15370" width="12.28515625" style="23" customWidth="1"/>
    <col min="15371" max="15371" width="13.5703125" style="23" customWidth="1"/>
    <col min="15372" max="15372" width="11.5703125" style="23" bestFit="1" customWidth="1"/>
    <col min="15373" max="15373" width="14.140625" style="23" customWidth="1"/>
    <col min="15374" max="15374" width="12.42578125" style="23" bestFit="1" customWidth="1"/>
    <col min="15375" max="15612" width="10.42578125" style="23"/>
    <col min="15613" max="15613" width="55.7109375" style="23" customWidth="1"/>
    <col min="15614" max="15614" width="10.42578125" style="23"/>
    <col min="15615" max="15615" width="12.42578125" style="23" customWidth="1"/>
    <col min="15616" max="15617" width="11.42578125" style="23" bestFit="1" customWidth="1"/>
    <col min="15618" max="15618" width="10.140625" style="23" customWidth="1"/>
    <col min="15619" max="15619" width="10.28515625" style="23" customWidth="1"/>
    <col min="15620" max="15620" width="12.42578125" style="23" customWidth="1"/>
    <col min="15621" max="15621" width="11.140625" style="23" customWidth="1"/>
    <col min="15622" max="15622" width="11.42578125" style="23" bestFit="1" customWidth="1"/>
    <col min="15623" max="15623" width="10.42578125" style="23"/>
    <col min="15624" max="15624" width="10.28515625" style="23" customWidth="1"/>
    <col min="15625" max="15625" width="12.42578125" style="23" customWidth="1"/>
    <col min="15626" max="15626" width="12.28515625" style="23" customWidth="1"/>
    <col min="15627" max="15627" width="13.5703125" style="23" customWidth="1"/>
    <col min="15628" max="15628" width="11.5703125" style="23" bestFit="1" customWidth="1"/>
    <col min="15629" max="15629" width="14.140625" style="23" customWidth="1"/>
    <col min="15630" max="15630" width="12.42578125" style="23" bestFit="1" customWidth="1"/>
    <col min="15631" max="15868" width="10.42578125" style="23"/>
    <col min="15869" max="15869" width="55.7109375" style="23" customWidth="1"/>
    <col min="15870" max="15870" width="10.42578125" style="23"/>
    <col min="15871" max="15871" width="12.42578125" style="23" customWidth="1"/>
    <col min="15872" max="15873" width="11.42578125" style="23" bestFit="1" customWidth="1"/>
    <col min="15874" max="15874" width="10.140625" style="23" customWidth="1"/>
    <col min="15875" max="15875" width="10.28515625" style="23" customWidth="1"/>
    <col min="15876" max="15876" width="12.42578125" style="23" customWidth="1"/>
    <col min="15877" max="15877" width="11.140625" style="23" customWidth="1"/>
    <col min="15878" max="15878" width="11.42578125" style="23" bestFit="1" customWidth="1"/>
    <col min="15879" max="15879" width="10.42578125" style="23"/>
    <col min="15880" max="15880" width="10.28515625" style="23" customWidth="1"/>
    <col min="15881" max="15881" width="12.42578125" style="23" customWidth="1"/>
    <col min="15882" max="15882" width="12.28515625" style="23" customWidth="1"/>
    <col min="15883" max="15883" width="13.5703125" style="23" customWidth="1"/>
    <col min="15884" max="15884" width="11.5703125" style="23" bestFit="1" customWidth="1"/>
    <col min="15885" max="15885" width="14.140625" style="23" customWidth="1"/>
    <col min="15886" max="15886" width="12.42578125" style="23" bestFit="1" customWidth="1"/>
    <col min="15887" max="16124" width="10.42578125" style="23"/>
    <col min="16125" max="16125" width="55.7109375" style="23" customWidth="1"/>
    <col min="16126" max="16126" width="10.42578125" style="23"/>
    <col min="16127" max="16127" width="12.42578125" style="23" customWidth="1"/>
    <col min="16128" max="16129" width="11.42578125" style="23" bestFit="1" customWidth="1"/>
    <col min="16130" max="16130" width="10.140625" style="23" customWidth="1"/>
    <col min="16131" max="16131" width="10.28515625" style="23" customWidth="1"/>
    <col min="16132" max="16132" width="12.42578125" style="23" customWidth="1"/>
    <col min="16133" max="16133" width="11.140625" style="23" customWidth="1"/>
    <col min="16134" max="16134" width="11.42578125" style="23" bestFit="1" customWidth="1"/>
    <col min="16135" max="16135" width="10.42578125" style="23"/>
    <col min="16136" max="16136" width="10.28515625" style="23" customWidth="1"/>
    <col min="16137" max="16137" width="12.42578125" style="23" customWidth="1"/>
    <col min="16138" max="16138" width="12.28515625" style="23" customWidth="1"/>
    <col min="16139" max="16139" width="13.5703125" style="23" customWidth="1"/>
    <col min="16140" max="16140" width="11.5703125" style="23" bestFit="1" customWidth="1"/>
    <col min="16141" max="16141" width="14.140625" style="23" customWidth="1"/>
    <col min="16142" max="16142" width="12.42578125" style="23" bestFit="1" customWidth="1"/>
    <col min="16143" max="16384" width="10.42578125" style="23"/>
  </cols>
  <sheetData>
    <row r="1" spans="1:14" s="26" customFormat="1" ht="27.75">
      <c r="A1" s="154" t="s">
        <v>33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47"/>
    </row>
    <row r="2" spans="1:14" s="5" customFormat="1" ht="24" customHeight="1">
      <c r="A2" s="159" t="s">
        <v>44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48"/>
    </row>
    <row r="3" spans="1:14" s="25" customFormat="1">
      <c r="A3" s="108" t="s">
        <v>46</v>
      </c>
      <c r="B3" s="109"/>
      <c r="C3" s="110"/>
      <c r="D3" s="111"/>
      <c r="E3" s="111"/>
      <c r="F3" s="29"/>
      <c r="G3" s="27"/>
      <c r="H3" s="29"/>
      <c r="I3" s="48"/>
      <c r="J3" s="48"/>
      <c r="K3" s="48"/>
      <c r="L3" s="48"/>
    </row>
    <row r="4" spans="1:14" s="25" customFormat="1">
      <c r="A4" s="30" t="s">
        <v>2</v>
      </c>
      <c r="B4" s="28"/>
      <c r="C4" s="28"/>
      <c r="D4" s="29"/>
      <c r="E4" s="29"/>
      <c r="F4" s="29"/>
      <c r="G4" s="27"/>
      <c r="H4" s="29"/>
      <c r="I4" s="29"/>
      <c r="J4" s="29"/>
      <c r="K4" s="29"/>
      <c r="L4" s="29"/>
      <c r="M4" s="27"/>
      <c r="N4" s="27"/>
    </row>
    <row r="5" spans="1:14" s="25" customFormat="1">
      <c r="A5" s="24" t="s">
        <v>9</v>
      </c>
      <c r="B5" s="27"/>
      <c r="C5" s="27"/>
      <c r="D5" s="29"/>
      <c r="E5" s="29"/>
      <c r="F5" s="29"/>
      <c r="G5" s="27"/>
      <c r="H5" s="29"/>
      <c r="I5" s="29"/>
      <c r="J5" s="29"/>
      <c r="K5" s="29"/>
      <c r="L5" s="29"/>
      <c r="M5" s="27"/>
      <c r="N5" s="27"/>
    </row>
    <row r="6" spans="1:14" s="25" customFormat="1" ht="24">
      <c r="A6" s="30" t="s">
        <v>5</v>
      </c>
      <c r="B6" s="27"/>
      <c r="C6" s="31"/>
      <c r="D6" s="29"/>
      <c r="E6" s="29"/>
      <c r="F6" s="29"/>
      <c r="G6" s="27"/>
      <c r="H6" s="29"/>
      <c r="I6" s="2"/>
      <c r="J6" s="29"/>
      <c r="K6" s="29"/>
      <c r="L6" s="41"/>
      <c r="M6" s="27"/>
      <c r="N6" s="27"/>
    </row>
    <row r="8" spans="1:14" ht="24" customHeight="1">
      <c r="A8" s="160" t="s">
        <v>1</v>
      </c>
      <c r="B8" s="151" t="s">
        <v>45</v>
      </c>
      <c r="C8" s="152"/>
      <c r="D8" s="152"/>
      <c r="E8" s="152"/>
      <c r="F8" s="153"/>
      <c r="G8" s="162" t="s">
        <v>4</v>
      </c>
      <c r="H8" s="151" t="s">
        <v>35</v>
      </c>
      <c r="I8" s="152"/>
      <c r="J8" s="152"/>
      <c r="K8" s="152"/>
      <c r="L8" s="153"/>
      <c r="M8" s="157" t="s">
        <v>13</v>
      </c>
      <c r="N8" s="155" t="s">
        <v>26</v>
      </c>
    </row>
    <row r="9" spans="1:14" ht="24">
      <c r="A9" s="161"/>
      <c r="B9" s="42" t="s">
        <v>18</v>
      </c>
      <c r="C9" s="42" t="s">
        <v>19</v>
      </c>
      <c r="D9" s="42" t="s">
        <v>20</v>
      </c>
      <c r="E9" s="42" t="s">
        <v>21</v>
      </c>
      <c r="F9" s="42" t="s">
        <v>0</v>
      </c>
      <c r="G9" s="162"/>
      <c r="H9" s="42" t="s">
        <v>18</v>
      </c>
      <c r="I9" s="42" t="s">
        <v>19</v>
      </c>
      <c r="J9" s="42" t="s">
        <v>20</v>
      </c>
      <c r="K9" s="42" t="s">
        <v>21</v>
      </c>
      <c r="L9" s="42" t="s">
        <v>0</v>
      </c>
      <c r="M9" s="158"/>
      <c r="N9" s="156"/>
    </row>
    <row r="10" spans="1:14" s="5" customFormat="1">
      <c r="A10" s="35" t="s">
        <v>42</v>
      </c>
      <c r="B10" s="36">
        <f>(B11+B129+B137)/3</f>
        <v>16.937962962962963</v>
      </c>
      <c r="C10" s="36">
        <f t="shared" ref="C10:F10" si="0">(C11+C129+C137)/3</f>
        <v>24.800925925925924</v>
      </c>
      <c r="D10" s="36">
        <f t="shared" si="0"/>
        <v>42.585185185185189</v>
      </c>
      <c r="E10" s="36">
        <f t="shared" si="0"/>
        <v>15.673148148148149</v>
      </c>
      <c r="F10" s="36">
        <f t="shared" si="0"/>
        <v>99.99722222222222</v>
      </c>
      <c r="G10" s="11"/>
      <c r="H10" s="36"/>
      <c r="I10" s="36"/>
      <c r="J10" s="36"/>
      <c r="K10" s="36"/>
      <c r="L10" s="36"/>
      <c r="M10" s="12"/>
      <c r="N10" s="12"/>
    </row>
    <row r="11" spans="1:14" s="5" customFormat="1" ht="24.75" customHeight="1">
      <c r="A11" s="130" t="s">
        <v>67</v>
      </c>
      <c r="B11" s="255">
        <f>(B12+B18+B28+B43+B100+B107)/6</f>
        <v>13.81388888888889</v>
      </c>
      <c r="C11" s="255">
        <f t="shared" ref="C11:F11" si="1">(C12+C18+C28+C43+C100+C107)/6</f>
        <v>40.402777777777779</v>
      </c>
      <c r="D11" s="255">
        <f t="shared" si="1"/>
        <v>26.755555555555556</v>
      </c>
      <c r="E11" s="255">
        <f t="shared" si="1"/>
        <v>19.019444444444442</v>
      </c>
      <c r="F11" s="255">
        <f t="shared" si="1"/>
        <v>99.99166666666666</v>
      </c>
      <c r="G11" s="258"/>
      <c r="H11" s="257"/>
      <c r="I11" s="257"/>
      <c r="J11" s="257"/>
      <c r="K11" s="257"/>
      <c r="L11" s="257"/>
      <c r="M11" s="256"/>
      <c r="N11" s="256"/>
    </row>
    <row r="12" spans="1:14" s="3" customFormat="1" ht="33.75" customHeight="1">
      <c r="A12" s="49" t="s">
        <v>69</v>
      </c>
      <c r="B12" s="37">
        <f>B17</f>
        <v>10</v>
      </c>
      <c r="C12" s="37">
        <f t="shared" ref="C12:F12" si="2">C17</f>
        <v>70</v>
      </c>
      <c r="D12" s="37">
        <f t="shared" si="2"/>
        <v>15</v>
      </c>
      <c r="E12" s="37">
        <f t="shared" si="2"/>
        <v>5</v>
      </c>
      <c r="F12" s="37">
        <f t="shared" si="2"/>
        <v>100</v>
      </c>
      <c r="G12" s="37"/>
      <c r="H12" s="37"/>
      <c r="I12" s="37"/>
      <c r="J12" s="37"/>
      <c r="K12" s="37"/>
      <c r="L12" s="37"/>
      <c r="M12" s="13"/>
      <c r="N12" s="13"/>
    </row>
    <row r="13" spans="1:14" s="4" customFormat="1" ht="47.25" customHeight="1">
      <c r="A13" s="51" t="s">
        <v>73</v>
      </c>
      <c r="B13" s="103"/>
      <c r="C13" s="103"/>
      <c r="D13" s="103"/>
      <c r="E13" s="103"/>
      <c r="F13" s="103"/>
      <c r="G13" s="52"/>
      <c r="H13" s="103"/>
      <c r="I13" s="103"/>
      <c r="J13" s="103"/>
      <c r="K13" s="103"/>
      <c r="L13" s="103"/>
      <c r="M13" s="53"/>
      <c r="N13" s="53" t="s">
        <v>105</v>
      </c>
    </row>
    <row r="14" spans="1:14" s="1" customFormat="1">
      <c r="A14" s="112"/>
      <c r="B14" s="38"/>
      <c r="C14" s="38"/>
      <c r="D14" s="38"/>
      <c r="E14" s="38"/>
      <c r="F14" s="10"/>
      <c r="G14" s="32"/>
      <c r="H14" s="38"/>
      <c r="I14" s="38"/>
      <c r="J14" s="38"/>
      <c r="K14" s="10"/>
      <c r="L14" s="38"/>
      <c r="M14" s="6"/>
      <c r="N14" s="6"/>
    </row>
    <row r="15" spans="1:14" s="1" customFormat="1">
      <c r="A15" s="112"/>
      <c r="B15" s="38"/>
      <c r="C15" s="38"/>
      <c r="D15" s="38"/>
      <c r="E15" s="38"/>
      <c r="F15" s="10"/>
      <c r="G15" s="7"/>
      <c r="H15" s="38"/>
      <c r="I15" s="39"/>
      <c r="J15" s="39"/>
      <c r="K15" s="10"/>
      <c r="L15" s="38"/>
      <c r="M15" s="6"/>
      <c r="N15" s="6"/>
    </row>
    <row r="16" spans="1:14" s="1" customFormat="1">
      <c r="A16" s="112"/>
      <c r="B16" s="38"/>
      <c r="C16" s="38"/>
      <c r="D16" s="38"/>
      <c r="E16" s="38"/>
      <c r="F16" s="10"/>
      <c r="G16" s="9"/>
      <c r="H16" s="38"/>
      <c r="I16" s="38"/>
      <c r="J16" s="38"/>
      <c r="K16" s="10"/>
      <c r="L16" s="38"/>
      <c r="M16" s="6"/>
      <c r="N16" s="6"/>
    </row>
    <row r="17" spans="1:15" s="20" customFormat="1">
      <c r="A17" s="241" t="s">
        <v>25</v>
      </c>
      <c r="B17" s="242">
        <v>10</v>
      </c>
      <c r="C17" s="243">
        <v>70</v>
      </c>
      <c r="D17" s="244">
        <v>15</v>
      </c>
      <c r="E17" s="244">
        <v>5</v>
      </c>
      <c r="F17" s="245">
        <f>SUM(B17:E17)</f>
        <v>100</v>
      </c>
      <c r="G17" s="246"/>
      <c r="H17" s="246"/>
      <c r="I17" s="247"/>
      <c r="J17" s="248"/>
      <c r="K17" s="248"/>
      <c r="L17" s="249"/>
      <c r="M17" s="250"/>
      <c r="N17" s="246"/>
      <c r="O17" s="1"/>
    </row>
    <row r="18" spans="1:15" s="4" customFormat="1" ht="23.25" customHeight="1">
      <c r="A18" s="136" t="s">
        <v>70</v>
      </c>
      <c r="B18" s="37">
        <f>(B24+B27)/2</f>
        <v>12.5</v>
      </c>
      <c r="C18" s="37">
        <f t="shared" ref="C18:E18" si="3">(C24+C27)/2</f>
        <v>49.5</v>
      </c>
      <c r="D18" s="37">
        <f t="shared" si="3"/>
        <v>22.5</v>
      </c>
      <c r="E18" s="37">
        <f t="shared" si="3"/>
        <v>15.5</v>
      </c>
      <c r="F18" s="37">
        <f>(F24+F27)/2</f>
        <v>100</v>
      </c>
      <c r="G18" s="13"/>
      <c r="H18" s="37"/>
      <c r="I18" s="37"/>
      <c r="J18" s="37"/>
      <c r="K18" s="37"/>
      <c r="L18" s="37"/>
      <c r="M18" s="137"/>
      <c r="N18" s="137"/>
      <c r="O18" s="1"/>
    </row>
    <row r="19" spans="1:15" s="135" customFormat="1" ht="24" customHeight="1">
      <c r="A19" s="138" t="s">
        <v>47</v>
      </c>
      <c r="B19" s="139"/>
      <c r="C19" s="139"/>
      <c r="D19" s="139"/>
      <c r="E19" s="139"/>
      <c r="F19" s="139"/>
      <c r="G19" s="140"/>
      <c r="H19" s="139"/>
      <c r="I19" s="139"/>
      <c r="J19" s="139"/>
      <c r="K19" s="139"/>
      <c r="L19" s="139"/>
      <c r="M19" s="141"/>
      <c r="N19" s="141" t="s">
        <v>75</v>
      </c>
      <c r="O19" s="134"/>
    </row>
    <row r="20" spans="1:15" s="135" customFormat="1" ht="20.25" customHeight="1">
      <c r="A20" s="131"/>
      <c r="B20" s="132"/>
      <c r="C20" s="132"/>
      <c r="D20" s="132"/>
      <c r="E20" s="132"/>
      <c r="F20" s="132"/>
      <c r="G20" s="133"/>
      <c r="H20" s="132"/>
      <c r="I20" s="132"/>
      <c r="J20" s="132"/>
      <c r="K20" s="132"/>
      <c r="L20" s="132"/>
      <c r="M20" s="124"/>
      <c r="N20" s="124"/>
      <c r="O20" s="134"/>
    </row>
    <row r="21" spans="1:15" s="135" customFormat="1" ht="20.25" customHeight="1">
      <c r="A21" s="131"/>
      <c r="B21" s="132"/>
      <c r="C21" s="132"/>
      <c r="D21" s="132"/>
      <c r="E21" s="132"/>
      <c r="F21" s="132"/>
      <c r="G21" s="133"/>
      <c r="H21" s="132"/>
      <c r="I21" s="132"/>
      <c r="J21" s="132"/>
      <c r="K21" s="132"/>
      <c r="L21" s="132"/>
      <c r="M21" s="124"/>
      <c r="N21" s="124"/>
      <c r="O21" s="134"/>
    </row>
    <row r="22" spans="1:15" s="135" customFormat="1" ht="20.25" customHeight="1">
      <c r="A22" s="131"/>
      <c r="B22" s="132"/>
      <c r="C22" s="132"/>
      <c r="D22" s="132"/>
      <c r="E22" s="132"/>
      <c r="F22" s="132"/>
      <c r="G22" s="133"/>
      <c r="H22" s="132"/>
      <c r="I22" s="132"/>
      <c r="J22" s="132"/>
      <c r="K22" s="132"/>
      <c r="L22" s="132"/>
      <c r="M22" s="124"/>
      <c r="N22" s="124"/>
      <c r="O22" s="134"/>
    </row>
    <row r="23" spans="1:15" s="135" customFormat="1" ht="22.5" customHeight="1">
      <c r="A23" s="131"/>
      <c r="B23" s="132"/>
      <c r="C23" s="132"/>
      <c r="D23" s="132"/>
      <c r="E23" s="132"/>
      <c r="F23" s="132"/>
      <c r="G23" s="133"/>
      <c r="H23" s="132"/>
      <c r="I23" s="132"/>
      <c r="J23" s="132"/>
      <c r="K23" s="132"/>
      <c r="L23" s="132"/>
      <c r="M23" s="124"/>
      <c r="N23" s="124"/>
      <c r="O23" s="134"/>
    </row>
    <row r="24" spans="1:15" s="135" customFormat="1" ht="23.25" customHeight="1">
      <c r="A24" s="43" t="s">
        <v>25</v>
      </c>
      <c r="B24" s="101">
        <v>10</v>
      </c>
      <c r="C24" s="101">
        <v>70</v>
      </c>
      <c r="D24" s="101">
        <v>15</v>
      </c>
      <c r="E24" s="101">
        <v>5</v>
      </c>
      <c r="F24" s="100">
        <f>SUM(B24:E24)</f>
        <v>100</v>
      </c>
      <c r="G24" s="46"/>
      <c r="H24" s="101"/>
      <c r="I24" s="101"/>
      <c r="J24" s="101"/>
      <c r="K24" s="100"/>
      <c r="L24" s="100"/>
      <c r="M24" s="44"/>
      <c r="N24" s="46"/>
      <c r="O24" s="134"/>
    </row>
    <row r="25" spans="1:15" s="1" customFormat="1" ht="29.25" customHeight="1">
      <c r="A25" s="142" t="s">
        <v>48</v>
      </c>
      <c r="B25" s="143"/>
      <c r="C25" s="144"/>
      <c r="D25" s="144"/>
      <c r="E25" s="144"/>
      <c r="F25" s="143"/>
      <c r="G25" s="144"/>
      <c r="H25" s="144"/>
      <c r="I25" s="144"/>
      <c r="J25" s="144"/>
      <c r="K25" s="143"/>
      <c r="L25" s="144"/>
      <c r="M25" s="145"/>
      <c r="N25" s="145" t="s">
        <v>68</v>
      </c>
    </row>
    <row r="26" spans="1:15" s="1" customFormat="1" ht="48" customHeight="1">
      <c r="A26" s="238" t="s">
        <v>104</v>
      </c>
      <c r="B26" s="10"/>
      <c r="C26" s="38"/>
      <c r="D26" s="38"/>
      <c r="E26" s="38"/>
      <c r="F26" s="10"/>
      <c r="G26" s="8"/>
      <c r="H26" s="38"/>
      <c r="I26" s="38"/>
      <c r="J26" s="38"/>
      <c r="K26" s="10"/>
      <c r="L26" s="38"/>
      <c r="M26" s="6"/>
      <c r="N26" s="6"/>
    </row>
    <row r="27" spans="1:15" s="20" customFormat="1">
      <c r="A27" s="43" t="s">
        <v>25</v>
      </c>
      <c r="B27" s="101">
        <v>15</v>
      </c>
      <c r="C27" s="101">
        <v>29</v>
      </c>
      <c r="D27" s="101">
        <v>30</v>
      </c>
      <c r="E27" s="101">
        <v>26</v>
      </c>
      <c r="F27" s="100">
        <f>SUM(B27:E27)</f>
        <v>100</v>
      </c>
      <c r="G27" s="46"/>
      <c r="H27" s="101"/>
      <c r="I27" s="101"/>
      <c r="J27" s="101"/>
      <c r="K27" s="100"/>
      <c r="L27" s="100"/>
      <c r="M27" s="44"/>
      <c r="N27" s="46"/>
      <c r="O27" s="1"/>
    </row>
    <row r="28" spans="1:15" s="3" customFormat="1" ht="27" customHeight="1">
      <c r="A28" s="40" t="s">
        <v>71</v>
      </c>
      <c r="B28" s="50">
        <f>(B33+B39+B42)/3</f>
        <v>11.666666666666666</v>
      </c>
      <c r="C28" s="50">
        <f t="shared" ref="C28:F28" si="4">(C33+C39+C42)/3</f>
        <v>31.666666666666668</v>
      </c>
      <c r="D28" s="50">
        <f t="shared" si="4"/>
        <v>26.333333333333332</v>
      </c>
      <c r="E28" s="50">
        <f t="shared" si="4"/>
        <v>30.333333333333332</v>
      </c>
      <c r="F28" s="50">
        <f t="shared" si="4"/>
        <v>100</v>
      </c>
      <c r="G28" s="50"/>
      <c r="H28" s="50"/>
      <c r="I28" s="50"/>
      <c r="J28" s="50"/>
      <c r="K28" s="50"/>
      <c r="L28" s="50"/>
      <c r="M28" s="13"/>
      <c r="N28" s="13"/>
    </row>
    <row r="29" spans="1:15" s="4" customFormat="1" ht="42.75" customHeight="1">
      <c r="A29" s="99" t="s">
        <v>106</v>
      </c>
      <c r="B29" s="102"/>
      <c r="C29" s="102"/>
      <c r="D29" s="102"/>
      <c r="E29" s="102"/>
      <c r="F29" s="102"/>
      <c r="G29" s="52"/>
      <c r="H29" s="102"/>
      <c r="I29" s="102"/>
      <c r="J29" s="102"/>
      <c r="K29" s="102"/>
      <c r="L29" s="102"/>
      <c r="M29" s="53"/>
      <c r="N29" s="150" t="s">
        <v>68</v>
      </c>
    </row>
    <row r="30" spans="1:15" s="4" customFormat="1" ht="65.25">
      <c r="A30" s="33" t="s">
        <v>146</v>
      </c>
      <c r="B30" s="15"/>
      <c r="C30" s="15"/>
      <c r="D30" s="15"/>
      <c r="E30" s="15"/>
      <c r="F30" s="15"/>
      <c r="G30" s="14"/>
      <c r="H30" s="15"/>
      <c r="I30" s="15"/>
      <c r="J30" s="15"/>
      <c r="K30" s="15"/>
      <c r="L30" s="15"/>
      <c r="M30" s="16"/>
      <c r="N30" s="16"/>
    </row>
    <row r="31" spans="1:15" s="4" customFormat="1">
      <c r="A31" s="19" t="s">
        <v>76</v>
      </c>
      <c r="B31" s="15"/>
      <c r="C31" s="17"/>
      <c r="D31" s="17"/>
      <c r="E31" s="18"/>
      <c r="F31" s="15"/>
      <c r="G31" s="14"/>
      <c r="H31" s="17"/>
      <c r="I31" s="17"/>
      <c r="J31" s="18"/>
      <c r="K31" s="15"/>
      <c r="L31" s="15"/>
      <c r="M31" s="16"/>
      <c r="N31" s="16"/>
    </row>
    <row r="32" spans="1:15" s="4" customFormat="1">
      <c r="A32" s="19" t="s">
        <v>77</v>
      </c>
      <c r="B32" s="15"/>
      <c r="C32" s="17"/>
      <c r="D32" s="17"/>
      <c r="E32" s="18"/>
      <c r="F32" s="15"/>
      <c r="G32" s="14"/>
      <c r="H32" s="17"/>
      <c r="I32" s="17"/>
      <c r="J32" s="18"/>
      <c r="K32" s="15"/>
      <c r="L32" s="15"/>
      <c r="M32" s="16"/>
      <c r="N32" s="16"/>
    </row>
    <row r="33" spans="1:15" s="20" customFormat="1">
      <c r="A33" s="43" t="s">
        <v>25</v>
      </c>
      <c r="B33" s="55">
        <v>10</v>
      </c>
      <c r="C33" s="55">
        <v>70</v>
      </c>
      <c r="D33" s="55">
        <v>10</v>
      </c>
      <c r="E33" s="55">
        <v>10</v>
      </c>
      <c r="F33" s="46">
        <f>SUM(B33:E33)</f>
        <v>100</v>
      </c>
      <c r="G33" s="46"/>
      <c r="H33" s="46"/>
      <c r="I33" s="46"/>
      <c r="J33" s="46"/>
      <c r="K33" s="46"/>
      <c r="L33" s="46"/>
      <c r="M33" s="44"/>
      <c r="N33" s="46"/>
      <c r="O33" s="1"/>
    </row>
    <row r="34" spans="1:15" s="20" customFormat="1" ht="46.5" customHeight="1">
      <c r="A34" s="117" t="s">
        <v>49</v>
      </c>
      <c r="B34" s="121"/>
      <c r="C34" s="121"/>
      <c r="D34" s="121"/>
      <c r="E34" s="121"/>
      <c r="F34" s="118"/>
      <c r="G34" s="118"/>
      <c r="H34" s="118"/>
      <c r="I34" s="118"/>
      <c r="J34" s="118"/>
      <c r="K34" s="118"/>
      <c r="L34" s="118"/>
      <c r="M34" s="119"/>
      <c r="N34" s="118" t="s">
        <v>68</v>
      </c>
      <c r="O34" s="1"/>
    </row>
    <row r="35" spans="1:15" s="20" customFormat="1" ht="43.5">
      <c r="A35" s="116" t="s">
        <v>78</v>
      </c>
      <c r="B35" s="120"/>
      <c r="C35" s="120"/>
      <c r="D35" s="120"/>
      <c r="E35" s="120"/>
      <c r="F35" s="114"/>
      <c r="G35" s="114"/>
      <c r="H35" s="114"/>
      <c r="I35" s="114"/>
      <c r="J35" s="114"/>
      <c r="K35" s="114"/>
      <c r="L35" s="114"/>
      <c r="M35" s="115"/>
      <c r="N35" s="114"/>
      <c r="O35" s="1"/>
    </row>
    <row r="36" spans="1:15" s="20" customFormat="1">
      <c r="A36" s="113" t="s">
        <v>79</v>
      </c>
      <c r="B36" s="120"/>
      <c r="C36" s="120"/>
      <c r="D36" s="120"/>
      <c r="E36" s="120"/>
      <c r="F36" s="114"/>
      <c r="G36" s="114"/>
      <c r="H36" s="114"/>
      <c r="I36" s="114"/>
      <c r="J36" s="114"/>
      <c r="K36" s="114"/>
      <c r="L36" s="114"/>
      <c r="M36" s="115"/>
      <c r="N36" s="114"/>
      <c r="O36" s="1"/>
    </row>
    <row r="37" spans="1:15" s="20" customFormat="1">
      <c r="A37" s="113" t="s">
        <v>80</v>
      </c>
      <c r="B37" s="120"/>
      <c r="C37" s="120"/>
      <c r="D37" s="120"/>
      <c r="E37" s="120"/>
      <c r="F37" s="114"/>
      <c r="G37" s="114"/>
      <c r="H37" s="114"/>
      <c r="I37" s="114"/>
      <c r="J37" s="114"/>
      <c r="K37" s="114"/>
      <c r="L37" s="114"/>
      <c r="M37" s="115"/>
      <c r="N37" s="114"/>
      <c r="O37" s="1"/>
    </row>
    <row r="38" spans="1:15" s="20" customFormat="1">
      <c r="A38" s="113" t="s">
        <v>81</v>
      </c>
      <c r="B38" s="120"/>
      <c r="C38" s="120"/>
      <c r="D38" s="120"/>
      <c r="E38" s="120"/>
      <c r="F38" s="114"/>
      <c r="G38" s="114"/>
      <c r="H38" s="114"/>
      <c r="I38" s="114"/>
      <c r="J38" s="114"/>
      <c r="K38" s="114"/>
      <c r="L38" s="114"/>
      <c r="M38" s="115"/>
      <c r="N38" s="114"/>
      <c r="O38" s="1"/>
    </row>
    <row r="39" spans="1:15" s="20" customFormat="1">
      <c r="A39" s="43" t="s">
        <v>25</v>
      </c>
      <c r="B39" s="55">
        <v>25</v>
      </c>
      <c r="C39" s="55">
        <v>25</v>
      </c>
      <c r="D39" s="55">
        <v>27</v>
      </c>
      <c r="E39" s="55">
        <v>23</v>
      </c>
      <c r="F39" s="46">
        <f>SUM(B39:E39)</f>
        <v>100</v>
      </c>
      <c r="G39" s="46"/>
      <c r="H39" s="46"/>
      <c r="I39" s="46"/>
      <c r="J39" s="46"/>
      <c r="K39" s="46"/>
      <c r="L39" s="46"/>
      <c r="M39" s="44"/>
      <c r="N39" s="46"/>
      <c r="O39" s="1"/>
    </row>
    <row r="40" spans="1:15" s="20" customFormat="1" ht="48.75" customHeight="1">
      <c r="A40" s="117" t="s">
        <v>112</v>
      </c>
      <c r="B40" s="121"/>
      <c r="C40" s="121"/>
      <c r="D40" s="121"/>
      <c r="E40" s="121"/>
      <c r="F40" s="118"/>
      <c r="G40" s="118"/>
      <c r="H40" s="118"/>
      <c r="I40" s="118"/>
      <c r="J40" s="118"/>
      <c r="K40" s="118"/>
      <c r="L40" s="118"/>
      <c r="M40" s="119"/>
      <c r="N40" s="118" t="s">
        <v>107</v>
      </c>
      <c r="O40" s="1"/>
    </row>
    <row r="41" spans="1:15" s="20" customFormat="1" ht="27" customHeight="1">
      <c r="A41" s="113" t="s">
        <v>103</v>
      </c>
      <c r="B41" s="120"/>
      <c r="C41" s="120"/>
      <c r="D41" s="120"/>
      <c r="E41" s="120"/>
      <c r="F41" s="114"/>
      <c r="G41" s="114"/>
      <c r="H41" s="114"/>
      <c r="I41" s="114"/>
      <c r="J41" s="114"/>
      <c r="K41" s="114"/>
      <c r="L41" s="114"/>
      <c r="M41" s="115"/>
      <c r="N41" s="114"/>
      <c r="O41" s="1"/>
    </row>
    <row r="42" spans="1:15" s="20" customFormat="1">
      <c r="A42" s="43" t="s">
        <v>25</v>
      </c>
      <c r="B42" s="55">
        <v>0</v>
      </c>
      <c r="C42" s="55">
        <v>0</v>
      </c>
      <c r="D42" s="55">
        <v>42</v>
      </c>
      <c r="E42" s="55">
        <v>58</v>
      </c>
      <c r="F42" s="46">
        <f>SUM(B42:E42)</f>
        <v>100</v>
      </c>
      <c r="G42" s="46"/>
      <c r="H42" s="46"/>
      <c r="I42" s="46"/>
      <c r="J42" s="46"/>
      <c r="K42" s="46"/>
      <c r="L42" s="46"/>
      <c r="M42" s="44"/>
      <c r="N42" s="46"/>
      <c r="O42" s="1"/>
    </row>
    <row r="43" spans="1:15" s="3" customFormat="1" ht="48" customHeight="1">
      <c r="A43" s="122" t="s">
        <v>72</v>
      </c>
      <c r="B43" s="50">
        <f>(B44+B97)/2</f>
        <v>9.0500000000000007</v>
      </c>
      <c r="C43" s="50">
        <f t="shared" ref="C43:E43" si="5">(C44+C97)/2</f>
        <v>20.25</v>
      </c>
      <c r="D43" s="50">
        <f t="shared" si="5"/>
        <v>41.7</v>
      </c>
      <c r="E43" s="50">
        <f t="shared" si="5"/>
        <v>28.95</v>
      </c>
      <c r="F43" s="50">
        <f>SUM(B43:E43)</f>
        <v>99.95</v>
      </c>
      <c r="G43" s="50"/>
      <c r="H43" s="50"/>
      <c r="I43" s="50"/>
      <c r="J43" s="50"/>
      <c r="K43" s="50"/>
      <c r="L43" s="50"/>
      <c r="M43" s="13"/>
      <c r="N43" s="13"/>
    </row>
    <row r="44" spans="1:15" s="4" customFormat="1" ht="47.25" customHeight="1">
      <c r="A44" s="51" t="s">
        <v>50</v>
      </c>
      <c r="B44" s="54">
        <f>(B51+B55+B60+B71+B73+B78+B82+B87+B91+B96)/10</f>
        <v>18.100000000000001</v>
      </c>
      <c r="C44" s="54">
        <f t="shared" ref="C44:F44" si="6">(C51+C55+C60+C71+C73+C78+C82+C87+C91+C96)/10</f>
        <v>21.5</v>
      </c>
      <c r="D44" s="54">
        <f t="shared" si="6"/>
        <v>35.4</v>
      </c>
      <c r="E44" s="54">
        <f t="shared" si="6"/>
        <v>24.9</v>
      </c>
      <c r="F44" s="54">
        <f t="shared" si="6"/>
        <v>99.9</v>
      </c>
      <c r="G44" s="52"/>
      <c r="H44" s="54"/>
      <c r="I44" s="54"/>
      <c r="J44" s="54"/>
      <c r="K44" s="54"/>
      <c r="L44" s="54"/>
      <c r="M44" s="53"/>
      <c r="N44" s="53" t="s">
        <v>107</v>
      </c>
    </row>
    <row r="45" spans="1:15" s="4" customFormat="1" ht="42" customHeight="1">
      <c r="A45" s="33" t="s">
        <v>108</v>
      </c>
      <c r="B45" s="22"/>
      <c r="C45" s="15"/>
      <c r="D45" s="22"/>
      <c r="E45" s="15"/>
      <c r="F45" s="15"/>
      <c r="G45" s="21"/>
      <c r="H45" s="15"/>
      <c r="I45" s="15"/>
      <c r="J45" s="15"/>
      <c r="K45" s="15"/>
      <c r="L45" s="15"/>
      <c r="M45" s="16"/>
      <c r="N45" s="16"/>
    </row>
    <row r="46" spans="1:15" s="4" customFormat="1" ht="21" customHeight="1">
      <c r="A46" s="19" t="s">
        <v>120</v>
      </c>
      <c r="B46" s="22"/>
      <c r="C46" s="15"/>
      <c r="D46" s="22"/>
      <c r="E46" s="15"/>
      <c r="F46" s="15"/>
      <c r="G46" s="21"/>
      <c r="H46" s="15"/>
      <c r="I46" s="15"/>
      <c r="J46" s="15"/>
      <c r="K46" s="15"/>
      <c r="L46" s="15"/>
      <c r="M46" s="16"/>
      <c r="N46" s="16"/>
    </row>
    <row r="47" spans="1:15" s="4" customFormat="1" ht="21" customHeight="1">
      <c r="A47" s="33" t="s">
        <v>116</v>
      </c>
      <c r="B47" s="22"/>
      <c r="C47" s="15"/>
      <c r="D47" s="22"/>
      <c r="E47" s="15"/>
      <c r="F47" s="15"/>
      <c r="G47" s="21"/>
      <c r="H47" s="15"/>
      <c r="I47" s="15"/>
      <c r="J47" s="15"/>
      <c r="K47" s="15"/>
      <c r="L47" s="15"/>
      <c r="M47" s="16"/>
      <c r="N47" s="16"/>
    </row>
    <row r="48" spans="1:15" s="4" customFormat="1" ht="22.5" customHeight="1">
      <c r="A48" s="33" t="s">
        <v>117</v>
      </c>
      <c r="B48" s="22"/>
      <c r="C48" s="15"/>
      <c r="D48" s="22"/>
      <c r="E48" s="15"/>
      <c r="F48" s="15"/>
      <c r="G48" s="21"/>
      <c r="H48" s="15"/>
      <c r="I48" s="15"/>
      <c r="J48" s="15"/>
      <c r="K48" s="15"/>
      <c r="L48" s="15"/>
      <c r="M48" s="16"/>
      <c r="N48" s="16"/>
    </row>
    <row r="49" spans="1:14" s="4" customFormat="1" ht="42" customHeight="1">
      <c r="A49" s="33" t="s">
        <v>118</v>
      </c>
      <c r="B49" s="22"/>
      <c r="C49" s="15"/>
      <c r="D49" s="22"/>
      <c r="E49" s="15"/>
      <c r="F49" s="15"/>
      <c r="G49" s="21"/>
      <c r="H49" s="15"/>
      <c r="I49" s="15"/>
      <c r="J49" s="15"/>
      <c r="K49" s="15"/>
      <c r="L49" s="15"/>
      <c r="M49" s="16"/>
      <c r="N49" s="16"/>
    </row>
    <row r="50" spans="1:14" s="4" customFormat="1" ht="22.5" customHeight="1">
      <c r="A50" s="33" t="s">
        <v>119</v>
      </c>
      <c r="B50" s="22"/>
      <c r="C50" s="15"/>
      <c r="D50" s="22"/>
      <c r="E50" s="15"/>
      <c r="F50" s="15"/>
      <c r="G50" s="21"/>
      <c r="H50" s="15"/>
      <c r="I50" s="15"/>
      <c r="J50" s="15"/>
      <c r="K50" s="15"/>
      <c r="L50" s="15"/>
      <c r="M50" s="16"/>
      <c r="N50" s="16"/>
    </row>
    <row r="51" spans="1:14" s="4" customFormat="1" ht="24" customHeight="1">
      <c r="A51" s="43" t="s">
        <v>25</v>
      </c>
      <c r="B51" s="44">
        <v>13</v>
      </c>
      <c r="C51" s="55">
        <v>64</v>
      </c>
      <c r="D51" s="146">
        <v>4</v>
      </c>
      <c r="E51" s="146">
        <v>19</v>
      </c>
      <c r="F51" s="46">
        <f>SUM(B51:E51)</f>
        <v>100</v>
      </c>
      <c r="G51" s="46"/>
      <c r="H51" s="46"/>
      <c r="I51" s="34"/>
      <c r="J51" s="45"/>
      <c r="K51" s="45"/>
      <c r="L51" s="45"/>
      <c r="M51" s="44"/>
      <c r="N51" s="46"/>
    </row>
    <row r="52" spans="1:14" s="4" customFormat="1" ht="42" customHeight="1">
      <c r="A52" s="126" t="s">
        <v>51</v>
      </c>
      <c r="B52" s="17"/>
      <c r="C52" s="17"/>
      <c r="D52" s="17"/>
      <c r="E52" s="17"/>
      <c r="F52" s="17"/>
      <c r="G52" s="123"/>
      <c r="H52" s="17"/>
      <c r="I52" s="17"/>
      <c r="J52" s="17"/>
      <c r="K52" s="17"/>
      <c r="L52" s="17"/>
      <c r="M52" s="124"/>
      <c r="N52" s="124"/>
    </row>
    <row r="53" spans="1:14" s="4" customFormat="1" ht="18.75" customHeight="1">
      <c r="A53" s="126" t="s">
        <v>121</v>
      </c>
      <c r="B53" s="17"/>
      <c r="C53" s="17"/>
      <c r="D53" s="17"/>
      <c r="E53" s="17"/>
      <c r="F53" s="17"/>
      <c r="G53" s="123"/>
      <c r="H53" s="17"/>
      <c r="I53" s="17"/>
      <c r="J53" s="17"/>
      <c r="K53" s="17"/>
      <c r="L53" s="17"/>
      <c r="M53" s="124"/>
      <c r="N53" s="124"/>
    </row>
    <row r="54" spans="1:14" s="4" customFormat="1" ht="21" customHeight="1">
      <c r="A54" s="126" t="s">
        <v>122</v>
      </c>
      <c r="B54" s="17"/>
      <c r="C54" s="17"/>
      <c r="D54" s="17"/>
      <c r="E54" s="17"/>
      <c r="F54" s="17"/>
      <c r="G54" s="123"/>
      <c r="H54" s="17"/>
      <c r="I54" s="17"/>
      <c r="J54" s="17"/>
      <c r="K54" s="17"/>
      <c r="L54" s="17"/>
      <c r="M54" s="124"/>
      <c r="N54" s="124"/>
    </row>
    <row r="55" spans="1:14" s="4" customFormat="1" ht="24" customHeight="1">
      <c r="A55" s="43" t="s">
        <v>25</v>
      </c>
      <c r="B55" s="44">
        <v>33</v>
      </c>
      <c r="C55" s="55">
        <v>10</v>
      </c>
      <c r="D55" s="146">
        <v>38</v>
      </c>
      <c r="E55" s="146">
        <v>18</v>
      </c>
      <c r="F55" s="46">
        <f>SUM(B55:E55)</f>
        <v>99</v>
      </c>
      <c r="G55" s="46"/>
      <c r="H55" s="46"/>
      <c r="I55" s="34"/>
      <c r="J55" s="45"/>
      <c r="K55" s="45"/>
      <c r="L55" s="45"/>
      <c r="M55" s="44"/>
      <c r="N55" s="46"/>
    </row>
    <row r="56" spans="1:14" s="4" customFormat="1" ht="48.75" customHeight="1">
      <c r="A56" s="127" t="s">
        <v>52</v>
      </c>
      <c r="B56" s="115"/>
      <c r="C56" s="128"/>
      <c r="D56" s="17"/>
      <c r="E56" s="17"/>
      <c r="F56" s="114"/>
      <c r="G56" s="114"/>
      <c r="H56" s="114"/>
      <c r="I56" s="128"/>
      <c r="J56" s="17"/>
      <c r="K56" s="17"/>
      <c r="L56" s="17"/>
      <c r="M56" s="115"/>
      <c r="N56" s="114"/>
    </row>
    <row r="57" spans="1:14" s="4" customFormat="1" ht="25.5" customHeight="1">
      <c r="A57" s="127" t="s">
        <v>124</v>
      </c>
      <c r="B57" s="115"/>
      <c r="C57" s="128"/>
      <c r="D57" s="17"/>
      <c r="E57" s="17"/>
      <c r="F57" s="114"/>
      <c r="G57" s="114"/>
      <c r="H57" s="114"/>
      <c r="I57" s="128"/>
      <c r="J57" s="17"/>
      <c r="K57" s="17"/>
      <c r="L57" s="17"/>
      <c r="M57" s="115"/>
      <c r="N57" s="114"/>
    </row>
    <row r="58" spans="1:14" s="4" customFormat="1" ht="25.5" customHeight="1">
      <c r="A58" s="127" t="s">
        <v>125</v>
      </c>
      <c r="B58" s="115"/>
      <c r="C58" s="128"/>
      <c r="D58" s="17"/>
      <c r="E58" s="17"/>
      <c r="F58" s="114"/>
      <c r="G58" s="114"/>
      <c r="H58" s="114"/>
      <c r="I58" s="128"/>
      <c r="J58" s="17"/>
      <c r="K58" s="17"/>
      <c r="L58" s="17"/>
      <c r="M58" s="115"/>
      <c r="N58" s="114"/>
    </row>
    <row r="59" spans="1:14" s="4" customFormat="1" ht="22.5" customHeight="1">
      <c r="A59" s="127" t="s">
        <v>126</v>
      </c>
      <c r="B59" s="115"/>
      <c r="C59" s="128"/>
      <c r="D59" s="17"/>
      <c r="E59" s="17"/>
      <c r="F59" s="114"/>
      <c r="G59" s="114"/>
      <c r="H59" s="114"/>
      <c r="I59" s="128"/>
      <c r="J59" s="17"/>
      <c r="K59" s="17"/>
      <c r="L59" s="17"/>
      <c r="M59" s="115"/>
      <c r="N59" s="114"/>
    </row>
    <row r="60" spans="1:14" s="4" customFormat="1" ht="24" customHeight="1">
      <c r="A60" s="43" t="s">
        <v>25</v>
      </c>
      <c r="B60" s="44">
        <v>38</v>
      </c>
      <c r="C60" s="55">
        <v>12</v>
      </c>
      <c r="D60" s="146">
        <v>30</v>
      </c>
      <c r="E60" s="146">
        <v>20</v>
      </c>
      <c r="F60" s="46">
        <f>SUM(B60:E60)</f>
        <v>100</v>
      </c>
      <c r="G60" s="46"/>
      <c r="H60" s="46"/>
      <c r="I60" s="34"/>
      <c r="J60" s="45"/>
      <c r="K60" s="45"/>
      <c r="L60" s="45"/>
      <c r="M60" s="44"/>
      <c r="N60" s="46"/>
    </row>
    <row r="61" spans="1:14" s="4" customFormat="1" ht="46.5" customHeight="1">
      <c r="A61" s="127" t="s">
        <v>53</v>
      </c>
      <c r="B61" s="115"/>
      <c r="C61" s="128"/>
      <c r="D61" s="17"/>
      <c r="E61" s="17"/>
      <c r="F61" s="114"/>
      <c r="G61" s="114"/>
      <c r="H61" s="114"/>
      <c r="I61" s="128"/>
      <c r="J61" s="17"/>
      <c r="K61" s="17"/>
      <c r="L61" s="17"/>
      <c r="M61" s="115"/>
      <c r="N61" s="114"/>
    </row>
    <row r="62" spans="1:14" s="4" customFormat="1" ht="24.75" customHeight="1">
      <c r="A62" s="127" t="s">
        <v>127</v>
      </c>
      <c r="B62" s="115"/>
      <c r="C62" s="128"/>
      <c r="D62" s="17"/>
      <c r="E62" s="17"/>
      <c r="F62" s="114"/>
      <c r="G62" s="114"/>
      <c r="H62" s="114"/>
      <c r="I62" s="128"/>
      <c r="J62" s="17"/>
      <c r="K62" s="17"/>
      <c r="L62" s="17"/>
      <c r="M62" s="115"/>
      <c r="N62" s="114"/>
    </row>
    <row r="63" spans="1:14" s="4" customFormat="1" ht="24.75" customHeight="1">
      <c r="A63" s="127" t="s">
        <v>123</v>
      </c>
      <c r="B63" s="115"/>
      <c r="C63" s="128"/>
      <c r="D63" s="17"/>
      <c r="E63" s="17"/>
      <c r="F63" s="114"/>
      <c r="G63" s="114"/>
      <c r="H63" s="114"/>
      <c r="I63" s="128"/>
      <c r="J63" s="17"/>
      <c r="K63" s="17"/>
      <c r="L63" s="17"/>
      <c r="M63" s="115"/>
      <c r="N63" s="114"/>
    </row>
    <row r="64" spans="1:14" s="4" customFormat="1" ht="24.75" customHeight="1">
      <c r="A64" s="127" t="s">
        <v>128</v>
      </c>
      <c r="B64" s="115"/>
      <c r="C64" s="128"/>
      <c r="D64" s="17"/>
      <c r="E64" s="17"/>
      <c r="F64" s="114"/>
      <c r="G64" s="114"/>
      <c r="H64" s="114"/>
      <c r="I64" s="128"/>
      <c r="J64" s="17"/>
      <c r="K64" s="17"/>
      <c r="L64" s="17"/>
      <c r="M64" s="115"/>
      <c r="N64" s="114"/>
    </row>
    <row r="65" spans="1:14" s="4" customFormat="1" ht="24.75" customHeight="1">
      <c r="A65" s="127" t="s">
        <v>123</v>
      </c>
      <c r="B65" s="115"/>
      <c r="C65" s="128"/>
      <c r="D65" s="17"/>
      <c r="E65" s="17"/>
      <c r="F65" s="114"/>
      <c r="G65" s="114"/>
      <c r="H65" s="114"/>
      <c r="I65" s="128"/>
      <c r="J65" s="17"/>
      <c r="K65" s="17"/>
      <c r="L65" s="17"/>
      <c r="M65" s="115"/>
      <c r="N65" s="114"/>
    </row>
    <row r="66" spans="1:14" s="4" customFormat="1" ht="24.75" customHeight="1">
      <c r="A66" s="127" t="s">
        <v>129</v>
      </c>
      <c r="B66" s="115"/>
      <c r="C66" s="128"/>
      <c r="D66" s="17"/>
      <c r="E66" s="17"/>
      <c r="F66" s="114"/>
      <c r="G66" s="114"/>
      <c r="H66" s="114"/>
      <c r="I66" s="128"/>
      <c r="J66" s="17"/>
      <c r="K66" s="17"/>
      <c r="L66" s="17"/>
      <c r="M66" s="115"/>
      <c r="N66" s="114"/>
    </row>
    <row r="67" spans="1:14" s="4" customFormat="1" ht="24.75" customHeight="1">
      <c r="A67" s="127" t="s">
        <v>123</v>
      </c>
      <c r="B67" s="115"/>
      <c r="C67" s="128"/>
      <c r="D67" s="17"/>
      <c r="E67" s="17"/>
      <c r="F67" s="114"/>
      <c r="G67" s="114"/>
      <c r="H67" s="114"/>
      <c r="I67" s="128"/>
      <c r="J67" s="17"/>
      <c r="K67" s="17"/>
      <c r="L67" s="17"/>
      <c r="M67" s="115"/>
      <c r="N67" s="114"/>
    </row>
    <row r="68" spans="1:14" s="4" customFormat="1" ht="24.75" customHeight="1">
      <c r="A68" s="127" t="s">
        <v>130</v>
      </c>
      <c r="B68" s="115"/>
      <c r="C68" s="128"/>
      <c r="D68" s="17"/>
      <c r="E68" s="17"/>
      <c r="F68" s="114"/>
      <c r="G68" s="114"/>
      <c r="H68" s="114"/>
      <c r="I68" s="128"/>
      <c r="J68" s="17"/>
      <c r="K68" s="17"/>
      <c r="L68" s="17"/>
      <c r="M68" s="115"/>
      <c r="N68" s="114"/>
    </row>
    <row r="69" spans="1:14" s="4" customFormat="1" ht="22.5" customHeight="1">
      <c r="A69" s="127" t="s">
        <v>132</v>
      </c>
      <c r="B69" s="115"/>
      <c r="C69" s="128"/>
      <c r="D69" s="17"/>
      <c r="E69" s="17"/>
      <c r="F69" s="114"/>
      <c r="G69" s="114"/>
      <c r="H69" s="114"/>
      <c r="I69" s="128"/>
      <c r="J69" s="17"/>
      <c r="K69" s="17"/>
      <c r="L69" s="17"/>
      <c r="M69" s="115"/>
      <c r="N69" s="114"/>
    </row>
    <row r="70" spans="1:14" s="4" customFormat="1" ht="22.5" customHeight="1">
      <c r="A70" s="127" t="s">
        <v>131</v>
      </c>
      <c r="B70" s="115"/>
      <c r="C70" s="128"/>
      <c r="D70" s="17"/>
      <c r="E70" s="17"/>
      <c r="F70" s="114"/>
      <c r="G70" s="114"/>
      <c r="H70" s="114"/>
      <c r="I70" s="128"/>
      <c r="J70" s="17"/>
      <c r="K70" s="17"/>
      <c r="L70" s="17"/>
      <c r="M70" s="115"/>
      <c r="N70" s="114"/>
    </row>
    <row r="71" spans="1:14" s="4" customFormat="1" ht="24" customHeight="1">
      <c r="A71" s="43" t="s">
        <v>25</v>
      </c>
      <c r="B71" s="44">
        <v>20</v>
      </c>
      <c r="C71" s="55">
        <v>30</v>
      </c>
      <c r="D71" s="146">
        <v>26</v>
      </c>
      <c r="E71" s="146">
        <v>24</v>
      </c>
      <c r="F71" s="46">
        <f>SUM(B71:E71)</f>
        <v>100</v>
      </c>
      <c r="G71" s="46"/>
      <c r="H71" s="46"/>
      <c r="I71" s="34"/>
      <c r="J71" s="45"/>
      <c r="K71" s="45"/>
      <c r="L71" s="45"/>
      <c r="M71" s="44"/>
      <c r="N71" s="46"/>
    </row>
    <row r="72" spans="1:14" s="4" customFormat="1" ht="69.75" customHeight="1">
      <c r="A72" s="127" t="s">
        <v>109</v>
      </c>
      <c r="B72" s="115"/>
      <c r="C72" s="120"/>
      <c r="D72" s="147"/>
      <c r="E72" s="147"/>
      <c r="F72" s="114"/>
      <c r="G72" s="114"/>
      <c r="H72" s="114"/>
      <c r="I72" s="128"/>
      <c r="J72" s="17"/>
      <c r="K72" s="17"/>
      <c r="L72" s="17"/>
      <c r="M72" s="115"/>
      <c r="N72" s="114"/>
    </row>
    <row r="73" spans="1:14" s="4" customFormat="1" ht="24" customHeight="1">
      <c r="A73" s="43" t="s">
        <v>25</v>
      </c>
      <c r="B73" s="44">
        <v>25</v>
      </c>
      <c r="C73" s="55">
        <v>25</v>
      </c>
      <c r="D73" s="146">
        <v>25</v>
      </c>
      <c r="E73" s="146">
        <v>25</v>
      </c>
      <c r="F73" s="46">
        <f>SUM(B73:E73)</f>
        <v>100</v>
      </c>
      <c r="G73" s="46"/>
      <c r="H73" s="46"/>
      <c r="I73" s="34"/>
      <c r="J73" s="45"/>
      <c r="K73" s="45"/>
      <c r="L73" s="45"/>
      <c r="M73" s="44"/>
      <c r="N73" s="46"/>
    </row>
    <row r="74" spans="1:14" s="4" customFormat="1" ht="49.5" customHeight="1">
      <c r="A74" s="127" t="s">
        <v>110</v>
      </c>
      <c r="B74" s="115"/>
      <c r="C74" s="128"/>
      <c r="D74" s="17"/>
      <c r="E74" s="17"/>
      <c r="F74" s="114"/>
      <c r="G74" s="114"/>
      <c r="H74" s="114"/>
      <c r="I74" s="128"/>
      <c r="J74" s="17"/>
      <c r="K74" s="17"/>
      <c r="L74" s="17"/>
      <c r="M74" s="115"/>
      <c r="N74" s="114"/>
    </row>
    <row r="75" spans="1:14" s="4" customFormat="1" ht="26.25" customHeight="1">
      <c r="A75" s="127" t="s">
        <v>133</v>
      </c>
      <c r="B75" s="115"/>
      <c r="C75" s="128"/>
      <c r="D75" s="17"/>
      <c r="E75" s="17"/>
      <c r="F75" s="114"/>
      <c r="G75" s="114"/>
      <c r="H75" s="114"/>
      <c r="I75" s="128"/>
      <c r="J75" s="17"/>
      <c r="K75" s="17"/>
      <c r="L75" s="17"/>
      <c r="M75" s="115"/>
      <c r="N75" s="114"/>
    </row>
    <row r="76" spans="1:14" s="4" customFormat="1" ht="26.25" customHeight="1">
      <c r="A76" s="127" t="s">
        <v>134</v>
      </c>
      <c r="B76" s="115"/>
      <c r="C76" s="128"/>
      <c r="D76" s="17"/>
      <c r="E76" s="17"/>
      <c r="F76" s="114"/>
      <c r="G76" s="114"/>
      <c r="H76" s="114"/>
      <c r="I76" s="128"/>
      <c r="J76" s="17"/>
      <c r="K76" s="17"/>
      <c r="L76" s="17"/>
      <c r="M76" s="115"/>
      <c r="N76" s="114"/>
    </row>
    <row r="77" spans="1:14" s="4" customFormat="1" ht="27" customHeight="1">
      <c r="A77" s="127" t="s">
        <v>135</v>
      </c>
      <c r="B77" s="115"/>
      <c r="C77" s="120"/>
      <c r="D77" s="147"/>
      <c r="E77" s="147"/>
      <c r="F77" s="114"/>
      <c r="G77" s="114"/>
      <c r="H77" s="114"/>
      <c r="I77" s="128"/>
      <c r="J77" s="17"/>
      <c r="K77" s="17"/>
      <c r="L77" s="17"/>
      <c r="M77" s="115"/>
      <c r="N77" s="114"/>
    </row>
    <row r="78" spans="1:14" s="4" customFormat="1" ht="24" customHeight="1">
      <c r="A78" s="43" t="s">
        <v>25</v>
      </c>
      <c r="B78" s="44">
        <v>28</v>
      </c>
      <c r="C78" s="55">
        <v>6</v>
      </c>
      <c r="D78" s="146">
        <v>41</v>
      </c>
      <c r="E78" s="146">
        <v>25</v>
      </c>
      <c r="F78" s="46">
        <f>SUM(B78:E78)</f>
        <v>100</v>
      </c>
      <c r="G78" s="46"/>
      <c r="H78" s="46"/>
      <c r="I78" s="34"/>
      <c r="J78" s="45"/>
      <c r="K78" s="45"/>
      <c r="L78" s="45"/>
      <c r="M78" s="44"/>
      <c r="N78" s="46"/>
    </row>
    <row r="79" spans="1:14" s="4" customFormat="1" ht="50.25" customHeight="1">
      <c r="A79" s="127" t="s">
        <v>54</v>
      </c>
      <c r="B79" s="115"/>
      <c r="C79" s="128"/>
      <c r="D79" s="17"/>
      <c r="E79" s="17"/>
      <c r="F79" s="114"/>
      <c r="G79" s="114"/>
      <c r="H79" s="114"/>
      <c r="I79" s="128"/>
      <c r="J79" s="17"/>
      <c r="K79" s="17"/>
      <c r="L79" s="17"/>
      <c r="M79" s="115"/>
      <c r="N79" s="114"/>
    </row>
    <row r="80" spans="1:14" s="4" customFormat="1" ht="24" customHeight="1">
      <c r="A80" s="127" t="s">
        <v>96</v>
      </c>
      <c r="B80" s="115"/>
      <c r="C80" s="128"/>
      <c r="D80" s="17"/>
      <c r="E80" s="17"/>
      <c r="F80" s="114"/>
      <c r="G80" s="114"/>
      <c r="H80" s="114"/>
      <c r="I80" s="128"/>
      <c r="J80" s="17"/>
      <c r="K80" s="17"/>
      <c r="L80" s="17"/>
      <c r="M80" s="115"/>
      <c r="N80" s="114"/>
    </row>
    <row r="81" spans="1:14" s="4" customFormat="1" ht="24" customHeight="1">
      <c r="A81" s="127" t="s">
        <v>136</v>
      </c>
      <c r="B81" s="115"/>
      <c r="C81" s="128"/>
      <c r="D81" s="17"/>
      <c r="E81" s="17"/>
      <c r="F81" s="114"/>
      <c r="G81" s="114"/>
      <c r="H81" s="114"/>
      <c r="I81" s="128"/>
      <c r="J81" s="17"/>
      <c r="K81" s="17"/>
      <c r="L81" s="17"/>
      <c r="M81" s="115"/>
      <c r="N81" s="114"/>
    </row>
    <row r="82" spans="1:14" s="4" customFormat="1" ht="24" customHeight="1">
      <c r="A82" s="43" t="s">
        <v>25</v>
      </c>
      <c r="B82" s="44">
        <v>24</v>
      </c>
      <c r="C82" s="55">
        <v>30</v>
      </c>
      <c r="D82" s="146">
        <v>16</v>
      </c>
      <c r="E82" s="146">
        <v>30</v>
      </c>
      <c r="F82" s="46">
        <f>SUM(B82:E82)</f>
        <v>100</v>
      </c>
      <c r="G82" s="46"/>
      <c r="H82" s="46"/>
      <c r="I82" s="34"/>
      <c r="J82" s="45"/>
      <c r="K82" s="45"/>
      <c r="L82" s="45"/>
      <c r="M82" s="44"/>
      <c r="N82" s="46"/>
    </row>
    <row r="83" spans="1:14" s="4" customFormat="1" ht="48" customHeight="1">
      <c r="A83" s="127" t="s">
        <v>55</v>
      </c>
      <c r="B83" s="115"/>
      <c r="C83" s="128"/>
      <c r="D83" s="17"/>
      <c r="E83" s="17"/>
      <c r="F83" s="114"/>
      <c r="G83" s="114"/>
      <c r="H83" s="114"/>
      <c r="I83" s="128"/>
      <c r="J83" s="17"/>
      <c r="K83" s="17"/>
      <c r="L83" s="17"/>
      <c r="M83" s="115"/>
      <c r="N83" s="114"/>
    </row>
    <row r="84" spans="1:14" s="4" customFormat="1" ht="25.5" customHeight="1">
      <c r="A84" s="127" t="s">
        <v>137</v>
      </c>
      <c r="B84" s="115"/>
      <c r="C84" s="128"/>
      <c r="D84" s="17"/>
      <c r="E84" s="17"/>
      <c r="F84" s="114"/>
      <c r="G84" s="114"/>
      <c r="H84" s="114"/>
      <c r="I84" s="128"/>
      <c r="J84" s="17"/>
      <c r="K84" s="17"/>
      <c r="L84" s="17"/>
      <c r="M84" s="115"/>
      <c r="N84" s="114"/>
    </row>
    <row r="85" spans="1:14" s="4" customFormat="1" ht="25.5" customHeight="1">
      <c r="A85" s="127" t="s">
        <v>138</v>
      </c>
      <c r="B85" s="115"/>
      <c r="C85" s="128"/>
      <c r="D85" s="17"/>
      <c r="E85" s="17"/>
      <c r="F85" s="114"/>
      <c r="G85" s="114"/>
      <c r="H85" s="114"/>
      <c r="I85" s="128"/>
      <c r="J85" s="17"/>
      <c r="K85" s="17"/>
      <c r="L85" s="17"/>
      <c r="M85" s="115"/>
      <c r="N85" s="114"/>
    </row>
    <row r="86" spans="1:14" s="4" customFormat="1" ht="25.5" customHeight="1">
      <c r="A86" s="127" t="s">
        <v>139</v>
      </c>
      <c r="B86" s="115"/>
      <c r="C86" s="128"/>
      <c r="D86" s="17"/>
      <c r="E86" s="17"/>
      <c r="F86" s="114"/>
      <c r="G86" s="114"/>
      <c r="H86" s="114"/>
      <c r="I86" s="128"/>
      <c r="J86" s="17"/>
      <c r="K86" s="17"/>
      <c r="L86" s="17"/>
      <c r="M86" s="115"/>
      <c r="N86" s="114"/>
    </row>
    <row r="87" spans="1:14" s="4" customFormat="1" ht="24" customHeight="1">
      <c r="A87" s="43" t="s">
        <v>25</v>
      </c>
      <c r="B87" s="44">
        <v>0</v>
      </c>
      <c r="C87" s="55">
        <v>19</v>
      </c>
      <c r="D87" s="146">
        <v>56</v>
      </c>
      <c r="E87" s="146">
        <v>25</v>
      </c>
      <c r="F87" s="46">
        <f>SUM(B87:E87)</f>
        <v>100</v>
      </c>
      <c r="G87" s="46"/>
      <c r="H87" s="46"/>
      <c r="I87" s="34"/>
      <c r="J87" s="45"/>
      <c r="K87" s="45"/>
      <c r="L87" s="45"/>
      <c r="M87" s="44"/>
      <c r="N87" s="46"/>
    </row>
    <row r="88" spans="1:14" s="4" customFormat="1" ht="48" customHeight="1">
      <c r="A88" s="127" t="s">
        <v>56</v>
      </c>
      <c r="B88" s="115"/>
      <c r="C88" s="128"/>
      <c r="D88" s="17"/>
      <c r="E88" s="17"/>
      <c r="F88" s="114"/>
      <c r="G88" s="114"/>
      <c r="H88" s="114"/>
      <c r="I88" s="128"/>
      <c r="J88" s="17"/>
      <c r="K88" s="17"/>
      <c r="L88" s="17"/>
      <c r="M88" s="115"/>
      <c r="N88" s="114"/>
    </row>
    <row r="89" spans="1:14" s="4" customFormat="1" ht="25.5" customHeight="1">
      <c r="A89" s="127" t="s">
        <v>141</v>
      </c>
      <c r="B89" s="115"/>
      <c r="C89" s="128"/>
      <c r="D89" s="17"/>
      <c r="E89" s="17"/>
      <c r="F89" s="114"/>
      <c r="G89" s="114"/>
      <c r="H89" s="114"/>
      <c r="I89" s="128"/>
      <c r="J89" s="17"/>
      <c r="K89" s="17"/>
      <c r="L89" s="17"/>
      <c r="M89" s="115"/>
      <c r="N89" s="114"/>
    </row>
    <row r="90" spans="1:14" s="4" customFormat="1" ht="23.25" customHeight="1">
      <c r="A90" s="127" t="s">
        <v>140</v>
      </c>
      <c r="B90" s="115"/>
      <c r="C90" s="128"/>
      <c r="D90" s="147"/>
      <c r="E90" s="147"/>
      <c r="F90" s="114"/>
      <c r="G90" s="114"/>
      <c r="H90" s="114"/>
      <c r="I90" s="128"/>
      <c r="J90" s="17"/>
      <c r="K90" s="17"/>
      <c r="L90" s="17"/>
      <c r="M90" s="115"/>
      <c r="N90" s="114"/>
    </row>
    <row r="91" spans="1:14" s="4" customFormat="1" ht="24" customHeight="1">
      <c r="A91" s="43" t="s">
        <v>25</v>
      </c>
      <c r="B91" s="44">
        <v>0</v>
      </c>
      <c r="C91" s="44">
        <v>0</v>
      </c>
      <c r="D91" s="146">
        <v>70</v>
      </c>
      <c r="E91" s="146">
        <v>30</v>
      </c>
      <c r="F91" s="46">
        <f>SUM(B91:E91)</f>
        <v>100</v>
      </c>
      <c r="G91" s="46"/>
      <c r="H91" s="46"/>
      <c r="I91" s="34"/>
      <c r="J91" s="45"/>
      <c r="K91" s="45"/>
      <c r="L91" s="45"/>
      <c r="M91" s="44"/>
      <c r="N91" s="46"/>
    </row>
    <row r="92" spans="1:14" s="4" customFormat="1" ht="48.75" customHeight="1">
      <c r="A92" s="127" t="s">
        <v>57</v>
      </c>
      <c r="B92" s="115"/>
      <c r="C92" s="128"/>
      <c r="D92" s="17"/>
      <c r="E92" s="17"/>
      <c r="F92" s="114"/>
      <c r="G92" s="114"/>
      <c r="H92" s="114"/>
      <c r="I92" s="128"/>
      <c r="J92" s="17"/>
      <c r="K92" s="17"/>
      <c r="L92" s="17"/>
      <c r="M92" s="115"/>
      <c r="N92" s="114"/>
    </row>
    <row r="93" spans="1:14" s="4" customFormat="1" ht="27.75" customHeight="1">
      <c r="A93" s="127" t="s">
        <v>97</v>
      </c>
      <c r="B93" s="115"/>
      <c r="C93" s="128"/>
      <c r="D93" s="17"/>
      <c r="E93" s="17"/>
      <c r="F93" s="114"/>
      <c r="G93" s="114"/>
      <c r="H93" s="114"/>
      <c r="I93" s="128"/>
      <c r="J93" s="17"/>
      <c r="K93" s="17"/>
      <c r="L93" s="17"/>
      <c r="M93" s="115"/>
      <c r="N93" s="114"/>
    </row>
    <row r="94" spans="1:14" s="4" customFormat="1" ht="45.75" customHeight="1">
      <c r="A94" s="127" t="s">
        <v>98</v>
      </c>
      <c r="B94" s="115"/>
      <c r="C94" s="128"/>
      <c r="D94" s="17"/>
      <c r="E94" s="17"/>
      <c r="F94" s="114"/>
      <c r="G94" s="114"/>
      <c r="H94" s="114"/>
      <c r="I94" s="128"/>
      <c r="J94" s="17"/>
      <c r="K94" s="17"/>
      <c r="L94" s="17"/>
      <c r="M94" s="115"/>
      <c r="N94" s="114"/>
    </row>
    <row r="95" spans="1:14" s="4" customFormat="1" ht="43.5" customHeight="1">
      <c r="A95" s="127" t="s">
        <v>99</v>
      </c>
      <c r="B95" s="115"/>
      <c r="C95" s="120"/>
      <c r="D95" s="147"/>
      <c r="E95" s="147"/>
      <c r="F95" s="148"/>
      <c r="G95" s="114"/>
      <c r="H95" s="114"/>
      <c r="I95" s="128"/>
      <c r="J95" s="17"/>
      <c r="K95" s="17"/>
      <c r="L95" s="17"/>
      <c r="M95" s="115"/>
      <c r="N95" s="114"/>
    </row>
    <row r="96" spans="1:14" s="4" customFormat="1" ht="24" customHeight="1">
      <c r="A96" s="43" t="s">
        <v>25</v>
      </c>
      <c r="B96" s="44">
        <v>0</v>
      </c>
      <c r="C96" s="55">
        <v>19</v>
      </c>
      <c r="D96" s="146">
        <v>48</v>
      </c>
      <c r="E96" s="146">
        <v>33</v>
      </c>
      <c r="F96" s="46">
        <f>SUM(B96:E96)</f>
        <v>100</v>
      </c>
      <c r="G96" s="46"/>
      <c r="H96" s="46"/>
      <c r="I96" s="34"/>
      <c r="J96" s="45"/>
      <c r="K96" s="45"/>
      <c r="L96" s="45"/>
      <c r="M96" s="44"/>
      <c r="N96" s="46"/>
    </row>
    <row r="97" spans="1:14" s="4" customFormat="1" ht="26.25" customHeight="1">
      <c r="A97" s="51" t="s">
        <v>58</v>
      </c>
      <c r="B97" s="54">
        <f>B99</f>
        <v>0</v>
      </c>
      <c r="C97" s="54">
        <f t="shared" ref="C97:E97" si="7">C99</f>
        <v>19</v>
      </c>
      <c r="D97" s="54">
        <f t="shared" si="7"/>
        <v>48</v>
      </c>
      <c r="E97" s="54">
        <f t="shared" si="7"/>
        <v>33</v>
      </c>
      <c r="F97" s="54">
        <f>F99</f>
        <v>100</v>
      </c>
      <c r="G97" s="52"/>
      <c r="H97" s="54"/>
      <c r="I97" s="54"/>
      <c r="J97" s="54"/>
      <c r="K97" s="54"/>
      <c r="L97" s="54"/>
      <c r="M97" s="53"/>
      <c r="N97" s="53" t="s">
        <v>107</v>
      </c>
    </row>
    <row r="98" spans="1:14" s="4" customFormat="1" ht="24" customHeight="1">
      <c r="A98" s="127" t="s">
        <v>59</v>
      </c>
      <c r="B98" s="115"/>
      <c r="C98" s="120"/>
      <c r="D98" s="147"/>
      <c r="E98" s="147"/>
      <c r="F98" s="148"/>
      <c r="G98" s="114"/>
      <c r="H98" s="114"/>
      <c r="I98" s="128"/>
      <c r="J98" s="17"/>
      <c r="K98" s="17"/>
      <c r="L98" s="17"/>
      <c r="M98" s="115"/>
      <c r="N98" s="114"/>
    </row>
    <row r="99" spans="1:14" s="4" customFormat="1" ht="24" customHeight="1">
      <c r="A99" s="43" t="s">
        <v>25</v>
      </c>
      <c r="B99" s="44">
        <v>0</v>
      </c>
      <c r="C99" s="55">
        <v>19</v>
      </c>
      <c r="D99" s="146">
        <v>48</v>
      </c>
      <c r="E99" s="146">
        <v>33</v>
      </c>
      <c r="F99" s="46">
        <f>SUM(B99:E99)</f>
        <v>100</v>
      </c>
      <c r="G99" s="46"/>
      <c r="H99" s="46"/>
      <c r="I99" s="34"/>
      <c r="J99" s="45"/>
      <c r="K99" s="45"/>
      <c r="L99" s="45"/>
      <c r="M99" s="44"/>
      <c r="N99" s="46"/>
    </row>
    <row r="100" spans="1:14" s="4" customFormat="1" ht="51.75" customHeight="1">
      <c r="A100" s="122" t="s">
        <v>111</v>
      </c>
      <c r="B100" s="50">
        <f>B106</f>
        <v>30</v>
      </c>
      <c r="C100" s="50">
        <f t="shared" ref="C100:F100" si="8">C106</f>
        <v>25</v>
      </c>
      <c r="D100" s="50">
        <f t="shared" si="8"/>
        <v>25</v>
      </c>
      <c r="E100" s="50">
        <f t="shared" si="8"/>
        <v>20</v>
      </c>
      <c r="F100" s="50">
        <f t="shared" si="8"/>
        <v>100</v>
      </c>
      <c r="G100" s="50"/>
      <c r="H100" s="50"/>
      <c r="I100" s="50"/>
      <c r="J100" s="50"/>
      <c r="K100" s="50"/>
      <c r="L100" s="50"/>
      <c r="M100" s="13"/>
      <c r="N100" s="13"/>
    </row>
    <row r="101" spans="1:14" s="4" customFormat="1" ht="51.75" customHeight="1">
      <c r="A101" s="51" t="s">
        <v>60</v>
      </c>
      <c r="B101" s="54"/>
      <c r="C101" s="54"/>
      <c r="D101" s="54"/>
      <c r="E101" s="54"/>
      <c r="F101" s="54"/>
      <c r="G101" s="52"/>
      <c r="H101" s="54"/>
      <c r="I101" s="54"/>
      <c r="J101" s="54"/>
      <c r="K101" s="54"/>
      <c r="L101" s="54"/>
      <c r="M101" s="53"/>
      <c r="N101" s="53" t="s">
        <v>105</v>
      </c>
    </row>
    <row r="102" spans="1:14" s="135" customFormat="1" ht="24.75" customHeight="1">
      <c r="A102" s="125"/>
      <c r="B102" s="17"/>
      <c r="C102" s="17"/>
      <c r="D102" s="17"/>
      <c r="E102" s="17"/>
      <c r="F102" s="17"/>
      <c r="G102" s="123"/>
      <c r="H102" s="17"/>
      <c r="I102" s="17"/>
      <c r="J102" s="17"/>
      <c r="K102" s="17"/>
      <c r="L102" s="17"/>
      <c r="M102" s="124"/>
      <c r="N102" s="124"/>
    </row>
    <row r="103" spans="1:14" s="135" customFormat="1" ht="26.25" customHeight="1">
      <c r="A103" s="125"/>
      <c r="B103" s="17"/>
      <c r="C103" s="17"/>
      <c r="D103" s="17"/>
      <c r="E103" s="17"/>
      <c r="F103" s="17"/>
      <c r="G103" s="123"/>
      <c r="H103" s="17"/>
      <c r="I103" s="17"/>
      <c r="J103" s="17"/>
      <c r="K103" s="17"/>
      <c r="L103" s="17"/>
      <c r="M103" s="124"/>
      <c r="N103" s="124"/>
    </row>
    <row r="104" spans="1:14" s="4" customFormat="1" ht="24" customHeight="1">
      <c r="A104" s="127"/>
      <c r="B104" s="115"/>
      <c r="C104" s="128"/>
      <c r="D104" s="17"/>
      <c r="E104" s="17"/>
      <c r="F104" s="114"/>
      <c r="G104" s="114"/>
      <c r="H104" s="114"/>
      <c r="I104" s="128"/>
      <c r="J104" s="17"/>
      <c r="K104" s="17"/>
      <c r="L104" s="17"/>
      <c r="M104" s="115"/>
      <c r="N104" s="114"/>
    </row>
    <row r="105" spans="1:14" s="4" customFormat="1" ht="24" customHeight="1">
      <c r="A105" s="127"/>
      <c r="B105" s="115"/>
      <c r="C105" s="128"/>
      <c r="D105" s="17"/>
      <c r="E105" s="17"/>
      <c r="F105" s="114"/>
      <c r="G105" s="114"/>
      <c r="H105" s="114"/>
      <c r="I105" s="128"/>
      <c r="J105" s="17"/>
      <c r="K105" s="17"/>
      <c r="L105" s="17"/>
      <c r="M105" s="115"/>
      <c r="N105" s="114"/>
    </row>
    <row r="106" spans="1:14" s="4" customFormat="1" ht="24" customHeight="1">
      <c r="A106" s="43" t="s">
        <v>25</v>
      </c>
      <c r="B106" s="44">
        <v>30</v>
      </c>
      <c r="C106" s="55">
        <v>25</v>
      </c>
      <c r="D106" s="146">
        <v>25</v>
      </c>
      <c r="E106" s="146">
        <v>20</v>
      </c>
      <c r="F106" s="46">
        <f>SUM(B106:E106)</f>
        <v>100</v>
      </c>
      <c r="G106" s="46"/>
      <c r="H106" s="46"/>
      <c r="I106" s="34"/>
      <c r="J106" s="45"/>
      <c r="K106" s="45"/>
      <c r="L106" s="45"/>
      <c r="M106" s="44"/>
      <c r="N106" s="46"/>
    </row>
    <row r="107" spans="1:14" s="4" customFormat="1" ht="42.75" customHeight="1">
      <c r="A107" s="122" t="s">
        <v>113</v>
      </c>
      <c r="B107" s="50">
        <f>(B114+B121+B128)/3</f>
        <v>9.6666666666666661</v>
      </c>
      <c r="C107" s="50">
        <f t="shared" ref="C107:E107" si="9">(C114+C121+C128)/3</f>
        <v>46</v>
      </c>
      <c r="D107" s="50">
        <f t="shared" si="9"/>
        <v>30</v>
      </c>
      <c r="E107" s="50">
        <f t="shared" si="9"/>
        <v>14.333333333333334</v>
      </c>
      <c r="F107" s="50">
        <f>SUM(B107:E107)</f>
        <v>99.999999999999986</v>
      </c>
      <c r="G107" s="50"/>
      <c r="H107" s="50"/>
      <c r="I107" s="50"/>
      <c r="J107" s="50"/>
      <c r="K107" s="50"/>
      <c r="L107" s="50"/>
      <c r="M107" s="13"/>
      <c r="N107" s="13" t="s">
        <v>68</v>
      </c>
    </row>
    <row r="108" spans="1:14" s="4" customFormat="1" ht="39" customHeight="1">
      <c r="A108" s="51" t="s">
        <v>74</v>
      </c>
      <c r="B108" s="54"/>
      <c r="C108" s="54"/>
      <c r="D108" s="54"/>
      <c r="E108" s="54"/>
      <c r="F108" s="54"/>
      <c r="G108" s="52"/>
      <c r="H108" s="54"/>
      <c r="I108" s="54"/>
      <c r="J108" s="54"/>
      <c r="K108" s="54"/>
      <c r="L108" s="54"/>
      <c r="M108" s="53"/>
      <c r="N108" s="53"/>
    </row>
    <row r="109" spans="1:14" s="4" customFormat="1" ht="24" customHeight="1">
      <c r="A109" s="127" t="s">
        <v>82</v>
      </c>
      <c r="B109" s="115"/>
      <c r="C109" s="128"/>
      <c r="D109" s="17"/>
      <c r="E109" s="17"/>
      <c r="F109" s="114"/>
      <c r="G109" s="114"/>
      <c r="H109" s="114"/>
      <c r="I109" s="128"/>
      <c r="J109" s="17"/>
      <c r="K109" s="17"/>
      <c r="L109" s="17"/>
      <c r="M109" s="115"/>
      <c r="N109" s="114"/>
    </row>
    <row r="110" spans="1:14" s="4" customFormat="1" ht="24" customHeight="1">
      <c r="A110" s="127" t="s">
        <v>83</v>
      </c>
      <c r="B110" s="115"/>
      <c r="C110" s="128"/>
      <c r="D110" s="17"/>
      <c r="E110" s="17"/>
      <c r="F110" s="114"/>
      <c r="G110" s="114"/>
      <c r="H110" s="114"/>
      <c r="I110" s="128"/>
      <c r="J110" s="17"/>
      <c r="K110" s="17"/>
      <c r="L110" s="17"/>
      <c r="M110" s="115"/>
      <c r="N110" s="114"/>
    </row>
    <row r="111" spans="1:14" s="4" customFormat="1" ht="24" customHeight="1">
      <c r="A111" s="127" t="s">
        <v>84</v>
      </c>
      <c r="B111" s="115"/>
      <c r="C111" s="128"/>
      <c r="D111" s="17"/>
      <c r="E111" s="17"/>
      <c r="F111" s="114"/>
      <c r="G111" s="114"/>
      <c r="H111" s="114"/>
      <c r="I111" s="128"/>
      <c r="J111" s="17"/>
      <c r="K111" s="17"/>
      <c r="L111" s="17"/>
      <c r="M111" s="115"/>
      <c r="N111" s="114"/>
    </row>
    <row r="112" spans="1:14" s="4" customFormat="1" ht="24" customHeight="1">
      <c r="A112" s="127" t="s">
        <v>85</v>
      </c>
      <c r="B112" s="115"/>
      <c r="C112" s="128"/>
      <c r="D112" s="17"/>
      <c r="E112" s="17"/>
      <c r="F112" s="114"/>
      <c r="G112" s="114"/>
      <c r="H112" s="114"/>
      <c r="I112" s="128"/>
      <c r="J112" s="17"/>
      <c r="K112" s="17"/>
      <c r="L112" s="17"/>
      <c r="M112" s="115"/>
      <c r="N112" s="114"/>
    </row>
    <row r="113" spans="1:14" s="4" customFormat="1" ht="24" customHeight="1">
      <c r="A113" s="127" t="s">
        <v>86</v>
      </c>
      <c r="B113" s="115"/>
      <c r="C113" s="128"/>
      <c r="D113" s="17"/>
      <c r="E113" s="17"/>
      <c r="F113" s="114"/>
      <c r="G113" s="114"/>
      <c r="H113" s="114"/>
      <c r="I113" s="128"/>
      <c r="J113" s="17"/>
      <c r="K113" s="17"/>
      <c r="L113" s="17"/>
      <c r="M113" s="115"/>
      <c r="N113" s="114"/>
    </row>
    <row r="114" spans="1:14" s="4" customFormat="1" ht="24" customHeight="1">
      <c r="A114" s="43" t="s">
        <v>25</v>
      </c>
      <c r="B114" s="44">
        <v>8</v>
      </c>
      <c r="C114" s="55">
        <v>46</v>
      </c>
      <c r="D114" s="146">
        <v>40</v>
      </c>
      <c r="E114" s="146">
        <v>6</v>
      </c>
      <c r="F114" s="46">
        <f>SUM(B114:E114)</f>
        <v>100</v>
      </c>
      <c r="G114" s="46"/>
      <c r="H114" s="46"/>
      <c r="I114" s="34"/>
      <c r="J114" s="45"/>
      <c r="K114" s="45"/>
      <c r="L114" s="45"/>
      <c r="M114" s="44"/>
      <c r="N114" s="46"/>
    </row>
    <row r="115" spans="1:14" s="4" customFormat="1" ht="44.25" customHeight="1">
      <c r="A115" s="51" t="s">
        <v>61</v>
      </c>
      <c r="B115" s="54"/>
      <c r="C115" s="54"/>
      <c r="D115" s="54"/>
      <c r="E115" s="54"/>
      <c r="F115" s="54"/>
      <c r="G115" s="52"/>
      <c r="H115" s="54"/>
      <c r="I115" s="54"/>
      <c r="J115" s="54"/>
      <c r="K115" s="54"/>
      <c r="L115" s="54"/>
      <c r="M115" s="53"/>
      <c r="N115" s="53"/>
    </row>
    <row r="116" spans="1:14" s="4" customFormat="1" ht="21.75" customHeight="1">
      <c r="A116" s="126" t="s">
        <v>87</v>
      </c>
      <c r="B116" s="17"/>
      <c r="C116" s="17"/>
      <c r="D116" s="17"/>
      <c r="E116" s="17"/>
      <c r="F116" s="17"/>
      <c r="G116" s="123"/>
      <c r="H116" s="17"/>
      <c r="I116" s="17"/>
      <c r="J116" s="17"/>
      <c r="K116" s="17"/>
      <c r="L116" s="17"/>
      <c r="M116" s="124"/>
      <c r="N116" s="124"/>
    </row>
    <row r="117" spans="1:14" s="4" customFormat="1" ht="23.25" customHeight="1">
      <c r="A117" s="126" t="s">
        <v>88</v>
      </c>
      <c r="B117" s="17"/>
      <c r="C117" s="17"/>
      <c r="D117" s="17"/>
      <c r="E117" s="17"/>
      <c r="F117" s="17"/>
      <c r="G117" s="123"/>
      <c r="H117" s="17"/>
      <c r="I117" s="17"/>
      <c r="J117" s="17"/>
      <c r="K117" s="17"/>
      <c r="L117" s="17"/>
      <c r="M117" s="124"/>
      <c r="N117" s="124"/>
    </row>
    <row r="118" spans="1:14" s="4" customFormat="1" ht="24" customHeight="1">
      <c r="A118" s="127" t="s">
        <v>89</v>
      </c>
      <c r="B118" s="115"/>
      <c r="C118" s="128"/>
      <c r="D118" s="17"/>
      <c r="E118" s="17"/>
      <c r="F118" s="114"/>
      <c r="G118" s="114"/>
      <c r="H118" s="114"/>
      <c r="I118" s="128"/>
      <c r="J118" s="17"/>
      <c r="K118" s="17"/>
      <c r="L118" s="17"/>
      <c r="M118" s="115"/>
      <c r="N118" s="114"/>
    </row>
    <row r="119" spans="1:14" s="4" customFormat="1" ht="24" customHeight="1">
      <c r="A119" s="127" t="s">
        <v>90</v>
      </c>
      <c r="B119" s="115"/>
      <c r="C119" s="128"/>
      <c r="D119" s="17"/>
      <c r="E119" s="17"/>
      <c r="F119" s="114"/>
      <c r="G119" s="114"/>
      <c r="H119" s="114"/>
      <c r="I119" s="128"/>
      <c r="J119" s="17"/>
      <c r="K119" s="17"/>
      <c r="L119" s="17"/>
      <c r="M119" s="115"/>
      <c r="N119" s="114"/>
    </row>
    <row r="120" spans="1:14" s="4" customFormat="1" ht="24" customHeight="1">
      <c r="A120" s="127" t="s">
        <v>86</v>
      </c>
      <c r="B120" s="115"/>
      <c r="C120" s="128"/>
      <c r="D120" s="17"/>
      <c r="E120" s="17"/>
      <c r="F120" s="114"/>
      <c r="G120" s="114"/>
      <c r="H120" s="114"/>
      <c r="I120" s="128"/>
      <c r="J120" s="17"/>
      <c r="K120" s="17"/>
      <c r="L120" s="17"/>
      <c r="M120" s="115"/>
      <c r="N120" s="114"/>
    </row>
    <row r="121" spans="1:14" s="4" customFormat="1" ht="24" customHeight="1">
      <c r="A121" s="43" t="s">
        <v>25</v>
      </c>
      <c r="B121" s="44">
        <v>8</v>
      </c>
      <c r="C121" s="55">
        <v>49</v>
      </c>
      <c r="D121" s="146">
        <v>26</v>
      </c>
      <c r="E121" s="146">
        <v>17</v>
      </c>
      <c r="F121" s="46">
        <f>SUM(B121:E121)</f>
        <v>100</v>
      </c>
      <c r="G121" s="46"/>
      <c r="H121" s="46"/>
      <c r="I121" s="34"/>
      <c r="J121" s="45"/>
      <c r="K121" s="45"/>
      <c r="L121" s="45"/>
      <c r="M121" s="44"/>
      <c r="N121" s="46"/>
    </row>
    <row r="122" spans="1:14" s="4" customFormat="1" ht="27" customHeight="1">
      <c r="A122" s="51" t="s">
        <v>62</v>
      </c>
      <c r="B122" s="54"/>
      <c r="C122" s="54"/>
      <c r="D122" s="54"/>
      <c r="E122" s="54"/>
      <c r="F122" s="54"/>
      <c r="G122" s="52"/>
      <c r="H122" s="54"/>
      <c r="I122" s="54"/>
      <c r="J122" s="54"/>
      <c r="K122" s="54"/>
      <c r="L122" s="54"/>
      <c r="M122" s="53"/>
      <c r="N122" s="53"/>
    </row>
    <row r="123" spans="1:14" s="4" customFormat="1" ht="21.75" customHeight="1">
      <c r="A123" s="126" t="s">
        <v>91</v>
      </c>
      <c r="B123" s="17"/>
      <c r="C123" s="17"/>
      <c r="D123" s="17"/>
      <c r="E123" s="17"/>
      <c r="F123" s="17"/>
      <c r="G123" s="123"/>
      <c r="H123" s="17"/>
      <c r="I123" s="17"/>
      <c r="J123" s="17"/>
      <c r="K123" s="17"/>
      <c r="L123" s="17"/>
      <c r="M123" s="124"/>
      <c r="N123" s="124"/>
    </row>
    <row r="124" spans="1:14" s="4" customFormat="1" ht="20.25" customHeight="1">
      <c r="A124" s="126" t="s">
        <v>92</v>
      </c>
      <c r="B124" s="17"/>
      <c r="C124" s="17"/>
      <c r="D124" s="17"/>
      <c r="E124" s="17"/>
      <c r="F124" s="17"/>
      <c r="G124" s="123"/>
      <c r="H124" s="17"/>
      <c r="I124" s="17"/>
      <c r="J124" s="17"/>
      <c r="K124" s="17"/>
      <c r="L124" s="17"/>
      <c r="M124" s="124"/>
      <c r="N124" s="124"/>
    </row>
    <row r="125" spans="1:14" s="4" customFormat="1" ht="21.75" customHeight="1">
      <c r="A125" s="126" t="s">
        <v>93</v>
      </c>
      <c r="B125" s="17"/>
      <c r="C125" s="17"/>
      <c r="D125" s="17"/>
      <c r="E125" s="17"/>
      <c r="F125" s="17"/>
      <c r="G125" s="123"/>
      <c r="H125" s="17"/>
      <c r="I125" s="17"/>
      <c r="J125" s="17"/>
      <c r="K125" s="17"/>
      <c r="L125" s="17"/>
      <c r="M125" s="124"/>
      <c r="N125" s="124"/>
    </row>
    <row r="126" spans="1:14" s="4" customFormat="1" ht="21" customHeight="1">
      <c r="A126" s="126" t="s">
        <v>94</v>
      </c>
      <c r="B126" s="17"/>
      <c r="C126" s="17"/>
      <c r="D126" s="17"/>
      <c r="E126" s="17"/>
      <c r="F126" s="17"/>
      <c r="G126" s="123"/>
      <c r="H126" s="17"/>
      <c r="I126" s="17"/>
      <c r="J126" s="17"/>
      <c r="K126" s="17"/>
      <c r="L126" s="17"/>
      <c r="M126" s="124"/>
      <c r="N126" s="124"/>
    </row>
    <row r="127" spans="1:14" s="4" customFormat="1" ht="21" customHeight="1">
      <c r="A127" s="126" t="s">
        <v>95</v>
      </c>
      <c r="B127" s="17"/>
      <c r="C127" s="17"/>
      <c r="D127" s="17"/>
      <c r="E127" s="17"/>
      <c r="F127" s="17"/>
      <c r="G127" s="123"/>
      <c r="H127" s="17"/>
      <c r="I127" s="17"/>
      <c r="J127" s="17"/>
      <c r="K127" s="17"/>
      <c r="L127" s="17"/>
      <c r="M127" s="124"/>
      <c r="N127" s="124"/>
    </row>
    <row r="128" spans="1:14" s="4" customFormat="1" ht="24" customHeight="1">
      <c r="A128" s="43" t="s">
        <v>25</v>
      </c>
      <c r="B128" s="44">
        <v>13</v>
      </c>
      <c r="C128" s="55">
        <v>43</v>
      </c>
      <c r="D128" s="146">
        <v>24</v>
      </c>
      <c r="E128" s="146">
        <v>20</v>
      </c>
      <c r="F128" s="46">
        <f>SUM(B128:E128)</f>
        <v>100</v>
      </c>
      <c r="G128" s="46"/>
      <c r="H128" s="46"/>
      <c r="I128" s="34"/>
      <c r="J128" s="45"/>
      <c r="K128" s="45"/>
      <c r="L128" s="45"/>
      <c r="M128" s="44"/>
      <c r="N128" s="46"/>
    </row>
    <row r="129" spans="1:14" s="4" customFormat="1" ht="23.25" customHeight="1">
      <c r="A129" s="170" t="s">
        <v>63</v>
      </c>
      <c r="B129" s="252">
        <f>B130</f>
        <v>30</v>
      </c>
      <c r="C129" s="252">
        <f t="shared" ref="C129:F129" si="10">C130</f>
        <v>25</v>
      </c>
      <c r="D129" s="252">
        <f t="shared" si="10"/>
        <v>25</v>
      </c>
      <c r="E129" s="252">
        <f t="shared" si="10"/>
        <v>20</v>
      </c>
      <c r="F129" s="252">
        <f t="shared" si="10"/>
        <v>100</v>
      </c>
      <c r="G129" s="251"/>
      <c r="H129" s="251"/>
      <c r="I129" s="252"/>
      <c r="J129" s="253"/>
      <c r="K129" s="253"/>
      <c r="L129" s="253"/>
      <c r="M129" s="254"/>
      <c r="N129" s="251"/>
    </row>
    <row r="130" spans="1:14" s="4" customFormat="1" ht="27" customHeight="1">
      <c r="A130" s="122" t="s">
        <v>114</v>
      </c>
      <c r="B130" s="50">
        <f>B136</f>
        <v>30</v>
      </c>
      <c r="C130" s="50">
        <f t="shared" ref="C130:E130" si="11">C136</f>
        <v>25</v>
      </c>
      <c r="D130" s="50">
        <f t="shared" si="11"/>
        <v>25</v>
      </c>
      <c r="E130" s="50">
        <f t="shared" si="11"/>
        <v>20</v>
      </c>
      <c r="F130" s="50">
        <f>F136</f>
        <v>100</v>
      </c>
      <c r="G130" s="50"/>
      <c r="H130" s="50"/>
      <c r="I130" s="50"/>
      <c r="J130" s="50"/>
      <c r="K130" s="50"/>
      <c r="L130" s="50"/>
      <c r="M130" s="13"/>
      <c r="N130" s="13" t="s">
        <v>105</v>
      </c>
    </row>
    <row r="131" spans="1:14" s="4" customFormat="1" ht="24" customHeight="1">
      <c r="A131" s="51" t="s">
        <v>64</v>
      </c>
      <c r="B131" s="54"/>
      <c r="C131" s="54"/>
      <c r="D131" s="54"/>
      <c r="E131" s="54"/>
      <c r="F131" s="54"/>
      <c r="G131" s="52"/>
      <c r="H131" s="54"/>
      <c r="I131" s="54"/>
      <c r="J131" s="54"/>
      <c r="K131" s="54"/>
      <c r="L131" s="54"/>
      <c r="M131" s="53"/>
      <c r="N131" s="53"/>
    </row>
    <row r="132" spans="1:14" s="4" customFormat="1" ht="24" customHeight="1">
      <c r="A132" s="127"/>
      <c r="B132" s="115"/>
      <c r="C132" s="128"/>
      <c r="D132" s="17"/>
      <c r="E132" s="17"/>
      <c r="F132" s="114"/>
      <c r="G132" s="114"/>
      <c r="H132" s="114"/>
      <c r="I132" s="128"/>
      <c r="J132" s="17"/>
      <c r="K132" s="17"/>
      <c r="L132" s="17"/>
      <c r="M132" s="115"/>
      <c r="N132" s="114"/>
    </row>
    <row r="133" spans="1:14" s="4" customFormat="1" ht="24" customHeight="1">
      <c r="A133" s="127"/>
      <c r="B133" s="115"/>
      <c r="C133" s="128"/>
      <c r="D133" s="17"/>
      <c r="E133" s="17"/>
      <c r="F133" s="114"/>
      <c r="G133" s="114"/>
      <c r="H133" s="114"/>
      <c r="I133" s="128"/>
      <c r="J133" s="17"/>
      <c r="K133" s="17"/>
      <c r="L133" s="17"/>
      <c r="M133" s="115"/>
      <c r="N133" s="114"/>
    </row>
    <row r="134" spans="1:14" s="4" customFormat="1" ht="24" customHeight="1">
      <c r="A134" s="127"/>
      <c r="B134" s="115"/>
      <c r="C134" s="128"/>
      <c r="D134" s="17"/>
      <c r="E134" s="17"/>
      <c r="F134" s="114"/>
      <c r="G134" s="114"/>
      <c r="H134" s="114"/>
      <c r="I134" s="128"/>
      <c r="J134" s="17"/>
      <c r="K134" s="17"/>
      <c r="L134" s="17"/>
      <c r="M134" s="115"/>
      <c r="N134" s="114"/>
    </row>
    <row r="135" spans="1:14" s="4" customFormat="1" ht="24" customHeight="1">
      <c r="A135" s="127"/>
      <c r="B135" s="115"/>
      <c r="C135" s="128"/>
      <c r="D135" s="17"/>
      <c r="E135" s="17"/>
      <c r="F135" s="114"/>
      <c r="G135" s="114"/>
      <c r="H135" s="114"/>
      <c r="I135" s="128"/>
      <c r="J135" s="17"/>
      <c r="K135" s="17"/>
      <c r="L135" s="17"/>
      <c r="M135" s="115"/>
      <c r="N135" s="114"/>
    </row>
    <row r="136" spans="1:14" s="4" customFormat="1" ht="24" customHeight="1">
      <c r="A136" s="43" t="s">
        <v>25</v>
      </c>
      <c r="B136" s="44">
        <v>30</v>
      </c>
      <c r="C136" s="55">
        <v>25</v>
      </c>
      <c r="D136" s="146">
        <v>25</v>
      </c>
      <c r="E136" s="146">
        <v>20</v>
      </c>
      <c r="F136" s="46">
        <f>SUM(B136:E136)</f>
        <v>100</v>
      </c>
      <c r="G136" s="46"/>
      <c r="H136" s="46"/>
      <c r="I136" s="34"/>
      <c r="J136" s="45"/>
      <c r="K136" s="45"/>
      <c r="L136" s="45"/>
      <c r="M136" s="44"/>
      <c r="N136" s="46"/>
    </row>
    <row r="137" spans="1:14" s="4" customFormat="1" ht="21.75" customHeight="1">
      <c r="A137" s="129" t="s">
        <v>65</v>
      </c>
      <c r="B137" s="252">
        <f>B138</f>
        <v>7</v>
      </c>
      <c r="C137" s="252">
        <f t="shared" ref="C137:F137" si="12">C138</f>
        <v>9</v>
      </c>
      <c r="D137" s="252">
        <f t="shared" si="12"/>
        <v>76</v>
      </c>
      <c r="E137" s="252">
        <f t="shared" si="12"/>
        <v>8</v>
      </c>
      <c r="F137" s="252">
        <f t="shared" si="12"/>
        <v>100</v>
      </c>
      <c r="G137" s="251"/>
      <c r="H137" s="251"/>
      <c r="I137" s="252"/>
      <c r="J137" s="253"/>
      <c r="K137" s="253"/>
      <c r="L137" s="253"/>
      <c r="M137" s="254"/>
      <c r="N137" s="251"/>
    </row>
    <row r="138" spans="1:14" s="4" customFormat="1" ht="27" customHeight="1">
      <c r="A138" s="122" t="s">
        <v>115</v>
      </c>
      <c r="B138" s="50">
        <f>B143</f>
        <v>7</v>
      </c>
      <c r="C138" s="50">
        <f t="shared" ref="C138:F138" si="13">C143</f>
        <v>9</v>
      </c>
      <c r="D138" s="50">
        <f t="shared" si="13"/>
        <v>76</v>
      </c>
      <c r="E138" s="50">
        <f t="shared" si="13"/>
        <v>8</v>
      </c>
      <c r="F138" s="50">
        <f t="shared" si="13"/>
        <v>100</v>
      </c>
      <c r="G138" s="50"/>
      <c r="H138" s="50"/>
      <c r="I138" s="50"/>
      <c r="J138" s="50"/>
      <c r="K138" s="50"/>
      <c r="L138" s="50"/>
      <c r="M138" s="13"/>
      <c r="N138" s="13" t="s">
        <v>107</v>
      </c>
    </row>
    <row r="139" spans="1:14" s="4" customFormat="1" ht="51.75" customHeight="1">
      <c r="A139" s="51" t="s">
        <v>66</v>
      </c>
      <c r="B139" s="54"/>
      <c r="C139" s="54"/>
      <c r="D139" s="54"/>
      <c r="E139" s="54"/>
      <c r="F139" s="54"/>
      <c r="G139" s="52"/>
      <c r="H139" s="54"/>
      <c r="I139" s="54"/>
      <c r="J139" s="54"/>
      <c r="K139" s="54"/>
      <c r="L139" s="54"/>
      <c r="M139" s="53"/>
      <c r="N139" s="53"/>
    </row>
    <row r="140" spans="1:14" s="4" customFormat="1" ht="48.75" customHeight="1">
      <c r="A140" s="149" t="s">
        <v>100</v>
      </c>
      <c r="B140" s="115"/>
      <c r="C140" s="128"/>
      <c r="D140" s="17"/>
      <c r="E140" s="17"/>
      <c r="F140" s="114"/>
      <c r="G140" s="114"/>
      <c r="H140" s="114"/>
      <c r="I140" s="128"/>
      <c r="J140" s="17"/>
      <c r="K140" s="17"/>
      <c r="L140" s="17"/>
      <c r="M140" s="115"/>
      <c r="N140" s="114"/>
    </row>
    <row r="141" spans="1:14" s="4" customFormat="1" ht="24" customHeight="1">
      <c r="A141" s="127" t="s">
        <v>101</v>
      </c>
      <c r="B141" s="115"/>
      <c r="C141" s="128"/>
      <c r="D141" s="17"/>
      <c r="E141" s="17"/>
      <c r="F141" s="114"/>
      <c r="G141" s="114"/>
      <c r="H141" s="114"/>
      <c r="I141" s="128"/>
      <c r="J141" s="17"/>
      <c r="K141" s="17"/>
      <c r="L141" s="17"/>
      <c r="M141" s="115"/>
      <c r="N141" s="114"/>
    </row>
    <row r="142" spans="1:14" s="4" customFormat="1" ht="24" customHeight="1">
      <c r="A142" s="127" t="s">
        <v>102</v>
      </c>
      <c r="B142" s="115"/>
      <c r="C142" s="128"/>
      <c r="D142" s="17"/>
      <c r="E142" s="17"/>
      <c r="F142" s="114"/>
      <c r="G142" s="114"/>
      <c r="H142" s="114"/>
      <c r="I142" s="128"/>
      <c r="J142" s="17"/>
      <c r="K142" s="17"/>
      <c r="L142" s="17"/>
      <c r="M142" s="115"/>
      <c r="N142" s="114"/>
    </row>
    <row r="143" spans="1:14" s="4" customFormat="1" ht="24" customHeight="1">
      <c r="A143" s="43" t="s">
        <v>25</v>
      </c>
      <c r="B143" s="44">
        <v>7</v>
      </c>
      <c r="C143" s="55">
        <v>9</v>
      </c>
      <c r="D143" s="146">
        <v>76</v>
      </c>
      <c r="E143" s="146">
        <v>8</v>
      </c>
      <c r="F143" s="46">
        <f>SUM(B143:E143)</f>
        <v>100</v>
      </c>
      <c r="G143" s="46"/>
      <c r="H143" s="46"/>
      <c r="I143" s="34"/>
      <c r="J143" s="45"/>
      <c r="K143" s="45"/>
      <c r="L143" s="45"/>
      <c r="M143" s="44"/>
      <c r="N143" s="46"/>
    </row>
  </sheetData>
  <mergeCells count="8">
    <mergeCell ref="B8:F8"/>
    <mergeCell ref="H8:L8"/>
    <mergeCell ref="N8:N9"/>
    <mergeCell ref="A1:M1"/>
    <mergeCell ref="A8:A9"/>
    <mergeCell ref="M8:M9"/>
    <mergeCell ref="A2:M2"/>
    <mergeCell ref="G8:G9"/>
  </mergeCells>
  <pageMargins left="0.15748031496063" right="0.15748031496063" top="0.39370078740157499" bottom="0.39370078740157499" header="0.31496062992126" footer="0.3543307086614170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20"/>
  <sheetViews>
    <sheetView tabSelected="1" workbookViewId="0">
      <selection activeCell="G15" sqref="G15"/>
    </sheetView>
  </sheetViews>
  <sheetFormatPr defaultColWidth="12.5703125" defaultRowHeight="15"/>
  <cols>
    <col min="1" max="1" width="30.5703125" style="57" customWidth="1"/>
    <col min="2" max="2" width="11.140625" style="57" customWidth="1"/>
    <col min="3" max="3" width="11" style="57" customWidth="1"/>
    <col min="4" max="4" width="10.7109375" style="57" customWidth="1"/>
    <col min="5" max="5" width="10.28515625" style="57" customWidth="1"/>
    <col min="6" max="6" width="11.28515625" style="57" customWidth="1"/>
    <col min="7" max="10" width="10.28515625" style="57" customWidth="1"/>
    <col min="11" max="11" width="9.7109375" style="57" customWidth="1"/>
    <col min="12" max="12" width="10.28515625" style="57" customWidth="1"/>
    <col min="13" max="13" width="10.42578125" style="57" customWidth="1"/>
    <col min="14" max="26" width="8" style="57" customWidth="1"/>
    <col min="27" max="16384" width="12.5703125" style="57"/>
  </cols>
  <sheetData>
    <row r="1" spans="1:26" ht="24">
      <c r="A1" s="56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24">
      <c r="A2" s="56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24">
      <c r="A3" s="59"/>
      <c r="B3" s="60" t="s">
        <v>12</v>
      </c>
      <c r="C3" s="163" t="s">
        <v>13</v>
      </c>
      <c r="D3" s="164"/>
      <c r="E3" s="164"/>
      <c r="F3" s="164"/>
      <c r="G3" s="164"/>
      <c r="H3" s="164"/>
      <c r="I3" s="164"/>
      <c r="J3" s="164"/>
      <c r="K3" s="164"/>
      <c r="L3" s="165"/>
      <c r="M3" s="61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24">
      <c r="A4" s="62" t="s">
        <v>14</v>
      </c>
      <c r="B4" s="63" t="s">
        <v>15</v>
      </c>
      <c r="C4" s="166" t="s">
        <v>16</v>
      </c>
      <c r="D4" s="167"/>
      <c r="E4" s="167"/>
      <c r="F4" s="167"/>
      <c r="G4" s="168"/>
      <c r="H4" s="169" t="s">
        <v>17</v>
      </c>
      <c r="I4" s="167"/>
      <c r="J4" s="167"/>
      <c r="K4" s="167"/>
      <c r="L4" s="16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24">
      <c r="A5" s="64"/>
      <c r="B5" s="65"/>
      <c r="C5" s="66" t="s">
        <v>18</v>
      </c>
      <c r="D5" s="66" t="s">
        <v>19</v>
      </c>
      <c r="E5" s="66" t="s">
        <v>20</v>
      </c>
      <c r="F5" s="66" t="s">
        <v>21</v>
      </c>
      <c r="G5" s="67" t="s">
        <v>0</v>
      </c>
      <c r="H5" s="66" t="s">
        <v>18</v>
      </c>
      <c r="I5" s="66" t="s">
        <v>19</v>
      </c>
      <c r="J5" s="66" t="s">
        <v>20</v>
      </c>
      <c r="K5" s="66" t="s">
        <v>21</v>
      </c>
      <c r="L5" s="68" t="s">
        <v>0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24">
      <c r="A6" s="69" t="s">
        <v>22</v>
      </c>
      <c r="B6" s="70"/>
      <c r="C6" s="104"/>
      <c r="D6" s="104"/>
      <c r="E6" s="104"/>
      <c r="F6" s="104"/>
      <c r="G6" s="105"/>
      <c r="H6" s="106"/>
      <c r="I6" s="106"/>
      <c r="J6" s="106"/>
      <c r="K6" s="106"/>
      <c r="L6" s="107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24">
      <c r="A7" s="71" t="s">
        <v>23</v>
      </c>
      <c r="B7" s="72"/>
      <c r="C7" s="73">
        <f>'แผนปฏิบัติงาน แผนพื้นฐาน'!B10</f>
        <v>16</v>
      </c>
      <c r="D7" s="73">
        <f>'แผนปฏิบัติงาน แผนพื้นฐาน'!C10</f>
        <v>40.5</v>
      </c>
      <c r="E7" s="73">
        <f>'แผนปฏิบัติงาน แผนพื้นฐาน'!D10</f>
        <v>22</v>
      </c>
      <c r="F7" s="73">
        <f>'แผนปฏิบัติงาน แผนพื้นฐาน'!E10</f>
        <v>21.5</v>
      </c>
      <c r="G7" s="74">
        <f>SUM(C7:F7)</f>
        <v>100</v>
      </c>
      <c r="H7" s="73">
        <f>'แผนปฏิบัติงาน แผนพื้นฐาน'!H10</f>
        <v>0</v>
      </c>
      <c r="I7" s="73">
        <f>'แผนปฏิบัติงาน แผนพื้นฐาน'!I10</f>
        <v>0</v>
      </c>
      <c r="J7" s="73">
        <f>'แผนปฏิบัติงาน แผนพื้นฐาน'!J10</f>
        <v>0</v>
      </c>
      <c r="K7" s="73">
        <f>'แผนปฏิบัติงาน แผนพื้นฐาน'!K10</f>
        <v>0</v>
      </c>
      <c r="L7" s="75">
        <f>SUM(H7:K7)</f>
        <v>0</v>
      </c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24">
      <c r="A8" s="72" t="s">
        <v>32</v>
      </c>
      <c r="B8" s="76"/>
      <c r="C8" s="77"/>
      <c r="D8" s="77"/>
      <c r="E8" s="77"/>
      <c r="F8" s="77"/>
      <c r="G8" s="78"/>
      <c r="H8" s="77"/>
      <c r="I8" s="77"/>
      <c r="J8" s="77"/>
      <c r="K8" s="77"/>
      <c r="L8" s="79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24">
      <c r="A9" s="80" t="s">
        <v>23</v>
      </c>
      <c r="B9" s="81"/>
      <c r="C9" s="82">
        <f>'แผนปฏิบัติงาน แผนยุทธฯ '!B10</f>
        <v>16.937962962962963</v>
      </c>
      <c r="D9" s="82">
        <f>'แผนปฏิบัติงาน แผนยุทธฯ '!C10</f>
        <v>24.800925925925924</v>
      </c>
      <c r="E9" s="82">
        <f>'แผนปฏิบัติงาน แผนยุทธฯ '!D10</f>
        <v>42.585185185185189</v>
      </c>
      <c r="F9" s="82">
        <f>'แผนปฏิบัติงาน แผนยุทธฯ '!E10</f>
        <v>15.673148148148149</v>
      </c>
      <c r="G9" s="83">
        <f>SUM(C9:F9)</f>
        <v>99.99722222222222</v>
      </c>
      <c r="H9" s="82">
        <f>'แผนปฏิบัติงาน แผนยุทธฯ '!H10</f>
        <v>0</v>
      </c>
      <c r="I9" s="82">
        <f>'แผนปฏิบัติงาน แผนยุทธฯ '!I10</f>
        <v>0</v>
      </c>
      <c r="J9" s="82">
        <f>'แผนปฏิบัติงาน แผนยุทธฯ '!J10</f>
        <v>0</v>
      </c>
      <c r="K9" s="82">
        <f>'แผนปฏิบัติงาน แผนยุทธฯ '!K10</f>
        <v>0</v>
      </c>
      <c r="L9" s="84">
        <f>SUM(H9:K9)</f>
        <v>0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24">
      <c r="A10" s="85" t="s">
        <v>24</v>
      </c>
      <c r="B10" s="86"/>
      <c r="C10" s="86"/>
      <c r="D10" s="86"/>
      <c r="E10" s="86"/>
      <c r="F10" s="86"/>
      <c r="G10" s="87"/>
      <c r="H10" s="86"/>
      <c r="I10" s="86"/>
      <c r="J10" s="86"/>
      <c r="K10" s="86"/>
      <c r="L10" s="88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24">
      <c r="A11" s="58"/>
      <c r="B11" s="58"/>
      <c r="C11" s="58"/>
      <c r="D11" s="61"/>
      <c r="E11" s="89"/>
      <c r="F11" s="90">
        <f>SUM(C10:F10)</f>
        <v>0</v>
      </c>
      <c r="G11" s="58"/>
      <c r="H11" s="58"/>
      <c r="I11" s="61"/>
      <c r="J11" s="90"/>
      <c r="K11" s="90">
        <f>SUM(H10:K10)</f>
        <v>0</v>
      </c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24">
      <c r="A12" s="91"/>
      <c r="B12" s="56"/>
      <c r="C12" s="56"/>
      <c r="D12" s="56"/>
      <c r="E12" s="56"/>
      <c r="F12" s="56"/>
      <c r="G12" s="56"/>
      <c r="H12" s="91"/>
      <c r="I12" s="92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24">
      <c r="A13" s="98"/>
      <c r="B13" s="94"/>
      <c r="C13" s="94"/>
      <c r="D13" s="94"/>
      <c r="E13" s="94"/>
      <c r="F13" s="94"/>
      <c r="G13" s="94"/>
      <c r="H13" s="94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9.5" customHeight="1">
      <c r="A14" s="93"/>
      <c r="B14" s="95"/>
      <c r="C14" s="96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</row>
    <row r="15" spans="1:26" ht="24">
      <c r="A15" s="58"/>
      <c r="B15" s="58"/>
      <c r="C15" s="97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26.25" customHeight="1">
      <c r="A16" s="58"/>
      <c r="B16" s="58"/>
      <c r="C16" s="9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24">
      <c r="A17" s="58"/>
      <c r="B17" s="58"/>
      <c r="C17" s="9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24.7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24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24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24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24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24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24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24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24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2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24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24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24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24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24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24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24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24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24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24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24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24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24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24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24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24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24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24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24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24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24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24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24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24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24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24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2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24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24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24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24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24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24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24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24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24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24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24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24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24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24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24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24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24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24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24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24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24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24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24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24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24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24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24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24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24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24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24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24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24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24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24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24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24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24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24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24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24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24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24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24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24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24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24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24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24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24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24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24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24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24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24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24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24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24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24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24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24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24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24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24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24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24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24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24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24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24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24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24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24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24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24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24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24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24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24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24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24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24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24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24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24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24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24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24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24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24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24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24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24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24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24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24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24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24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24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24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24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24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24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24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24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24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24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24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24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24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24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24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24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24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24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24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24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24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24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24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24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24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24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24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24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24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24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24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24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24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24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24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24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24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24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24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24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24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24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24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24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24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24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24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24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24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24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24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24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24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24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24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24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24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24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24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24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24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24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24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24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24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24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24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24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24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</sheetData>
  <mergeCells count="3">
    <mergeCell ref="C3:L3"/>
    <mergeCell ref="C4:G4"/>
    <mergeCell ref="H4:L4"/>
  </mergeCells>
  <pageMargins left="0.7" right="0.1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แผนปฏิบัติงาน แผนพื้นฐาน</vt:lpstr>
      <vt:lpstr>แผนปฏิบัติงาน แผนยุทธฯ </vt:lpstr>
      <vt:lpstr>สรุป</vt:lpstr>
      <vt:lpstr>'แผนปฏิบัติงาน แผนพื้นฐาน'!Print_Area</vt:lpstr>
      <vt:lpstr>'แผนปฏิบัติงาน แผนพื้นฐาน'!Print_Titles</vt:lpstr>
      <vt:lpstr>'แผนปฏิบัติงาน แผนยุทธฯ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หทัยรัตน์ หยีวิยม</dc:creator>
  <cp:lastModifiedBy>wallapa</cp:lastModifiedBy>
  <cp:lastPrinted>2024-11-08T04:43:43Z</cp:lastPrinted>
  <dcterms:created xsi:type="dcterms:W3CDTF">2022-09-06T06:12:12Z</dcterms:created>
  <dcterms:modified xsi:type="dcterms:W3CDTF">2024-11-08T06:57:23Z</dcterms:modified>
</cp:coreProperties>
</file>